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39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drawings/drawing40.xml" ContentType="application/vnd.openxmlformats-officedocument.drawing+xml"/>
  <Override PartName="/xl/charts/chart36.xml" ContentType="application/vnd.openxmlformats-officedocument.drawingml.chart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drawings/drawing43.xml" ContentType="application/vnd.openxmlformats-officedocument.drawing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 codeName="ThisWorkbook"/>
  <bookViews>
    <workbookView xWindow="240" yWindow="165" windowWidth="14805" windowHeight="7950" tabRatio="771" firstSheet="38" activeTab="42"/>
  </bookViews>
  <sheets>
    <sheet name="19.adat" sheetId="28" state="hidden" r:id="rId1"/>
    <sheet name="19.ábra" sheetId="29" state="hidden" r:id="rId2"/>
    <sheet name="20.adat" sheetId="30" state="hidden" r:id="rId3"/>
    <sheet name="20.ábra" sheetId="31" state="hidden" r:id="rId4"/>
    <sheet name="19. ábra" sheetId="18" r:id="rId5"/>
    <sheet name="Chart 19" sheetId="64" r:id="rId6"/>
    <sheet name="19. adat" sheetId="1" r:id="rId7"/>
    <sheet name="20. ábra" sheetId="49" r:id="rId8"/>
    <sheet name="Chart 20" sheetId="68" r:id="rId9"/>
    <sheet name="20. adat" sheetId="50" r:id="rId10"/>
    <sheet name="21. ábra" sheetId="19" r:id="rId11"/>
    <sheet name="Chart 21" sheetId="65" r:id="rId12"/>
    <sheet name="21. adat" sheetId="2" r:id="rId13"/>
    <sheet name="22. ábra" sheetId="38" r:id="rId14"/>
    <sheet name="Chart 22" sheetId="66" r:id="rId15"/>
    <sheet name="22. adat" sheetId="34" r:id="rId16"/>
    <sheet name="23. ábra" sheetId="59" r:id="rId17"/>
    <sheet name="Chart 23" sheetId="67" r:id="rId18"/>
    <sheet name="23. adat" sheetId="60" r:id="rId19"/>
    <sheet name="24. ábra" sheetId="20" r:id="rId20"/>
    <sheet name="Chart 24" sheetId="69" r:id="rId21"/>
    <sheet name="24. adat" sheetId="3" r:id="rId22"/>
    <sheet name="25. ábra" sheetId="21" r:id="rId23"/>
    <sheet name="Chart 25" sheetId="71" r:id="rId24"/>
    <sheet name="25. adat" sheetId="7" r:id="rId25"/>
    <sheet name="26. ábra" sheetId="57" r:id="rId26"/>
    <sheet name="Chart 26" sheetId="72" r:id="rId27"/>
    <sheet name="26. adat" sheetId="42" r:id="rId28"/>
    <sheet name="27. ábra" sheetId="45" r:id="rId29"/>
    <sheet name="Chart 27" sheetId="73" r:id="rId30"/>
    <sheet name="27. adat" sheetId="63" r:id="rId31"/>
    <sheet name="28. ábra" sheetId="22" r:id="rId32"/>
    <sheet name="Chart 28" sheetId="74" r:id="rId33"/>
    <sheet name="28. adat" sheetId="9" r:id="rId34"/>
    <sheet name="29. ábra" sheetId="23" r:id="rId35"/>
    <sheet name="Chart 29" sheetId="75" r:id="rId36"/>
    <sheet name="29. adat" sheetId="11" r:id="rId37"/>
    <sheet name="30. ábra" sheetId="39" r:id="rId38"/>
    <sheet name="Chart 30" sheetId="76" r:id="rId39"/>
    <sheet name="30. adat" sheetId="37" r:id="rId40"/>
    <sheet name="31. ábra" sheetId="24" r:id="rId41"/>
    <sheet name="Chart 31" sheetId="78" r:id="rId42"/>
    <sheet name="31. adat" sheetId="13" r:id="rId43"/>
    <sheet name="32. ábra" sheetId="58" r:id="rId44"/>
    <sheet name="Chart 32" sheetId="79" r:id="rId45"/>
    <sheet name="32. adat" sheetId="47" r:id="rId46"/>
    <sheet name="33. ábra" sheetId="51" r:id="rId47"/>
    <sheet name="Chart 33" sheetId="80" r:id="rId48"/>
    <sheet name="33. adat" sheetId="52" r:id="rId49"/>
    <sheet name="Chart 34" sheetId="81" r:id="rId50"/>
    <sheet name="34. adat" sheetId="48" r:id="rId51"/>
    <sheet name="34. ábra" sheetId="56" r:id="rId52"/>
    <sheet name="35. ábra" sheetId="26" r:id="rId53"/>
    <sheet name="Chart 35" sheetId="82" r:id="rId54"/>
    <sheet name="35. adat" sheetId="17" r:id="rId55"/>
    <sheet name="25b. ábra" sheetId="43" state="hidden" r:id="rId56"/>
    <sheet name="25c. ábra" sheetId="44" state="hidden" r:id="rId57"/>
    <sheet name="31.adat" sheetId="15" state="hidden" r:id="rId58"/>
    <sheet name="31.ábra" sheetId="25" state="hidden" r:id="rId59"/>
  </sheets>
  <externalReferences>
    <externalReference r:id="rId60"/>
    <externalReference r:id="rId61"/>
    <externalReference r:id="rId62"/>
    <externalReference r:id="rId63"/>
  </externalReferences>
  <definedNames>
    <definedName name="_" localSheetId="30" hidden="1">[1]Market!#REF!</definedName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30" hidden="1">[2]Market!#REF!</definedName>
    <definedName name="__123Graph_A" hidden="1">[2]Market!#REF!</definedName>
    <definedName name="__123Graph_ADIFF" localSheetId="30" hidden="1">[2]Market!#REF!</definedName>
    <definedName name="__123Graph_ADIFF" hidden="1">[2]Market!#REF!</definedName>
    <definedName name="__123Graph_ALINES" localSheetId="30" hidden="1">[2]Market!#REF!</definedName>
    <definedName name="__123Graph_ALINES" hidden="1">[2]Market!#REF!</definedName>
    <definedName name="__123Graph_B" localSheetId="30" hidden="1">[2]Market!#REF!</definedName>
    <definedName name="__123Graph_B" hidden="1">[2]Market!#REF!</definedName>
    <definedName name="__123Graph_BDIFF" localSheetId="30" hidden="1">[2]Market!#REF!</definedName>
    <definedName name="__123Graph_BDIFF" hidden="1">[2]Market!#REF!</definedName>
    <definedName name="__123Graph_BLINES" localSheetId="30" hidden="1">[2]Market!#REF!</definedName>
    <definedName name="__123Graph_BLINES" hidden="1">[2]Market!#REF!</definedName>
    <definedName name="__123Graph_C" localSheetId="30" hidden="1">[2]Market!#REF!</definedName>
    <definedName name="__123Graph_C" hidden="1">[2]Market!#REF!</definedName>
    <definedName name="__123Graph_CDIFF" localSheetId="30" hidden="1">[2]Market!#REF!</definedName>
    <definedName name="__123Graph_CDIFF" hidden="1">[2]Market!#REF!</definedName>
    <definedName name="__123Graph_CLINES" localSheetId="30" hidden="1">[2]Market!#REF!</definedName>
    <definedName name="__123Graph_CLINES" hidden="1">[2]Market!#REF!</definedName>
    <definedName name="__123Graph_DLINES" localSheetId="30" hidden="1">[2]Market!#REF!</definedName>
    <definedName name="__123Graph_DLINES" hidden="1">[2]Market!#REF!</definedName>
    <definedName name="__123Graph_X" localSheetId="30" hidden="1">[2]Market!#REF!</definedName>
    <definedName name="__123Graph_X" hidden="1">[2]Market!#REF!</definedName>
    <definedName name="__123Graph_XDIFF" localSheetId="30" hidden="1">[2]Market!#REF!</definedName>
    <definedName name="__123Graph_XDIFF" hidden="1">[2]Market!#REF!</definedName>
    <definedName name="__123Graph_XLINES" localSheetId="30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2" localSheetId="30" hidden="1">[1]Market!#REF!</definedName>
    <definedName name="_12" hidden="1">[1]Market!#REF!</definedName>
    <definedName name="_123Graph_A" localSheetId="30" hidden="1">[2]Market!#REF!</definedName>
    <definedName name="_123Graph_A" hidden="1">[2]Market!#REF!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localSheetId="30" hidden="1">#REF!</definedName>
    <definedName name="_Fill" hidden="1">#REF!</definedName>
    <definedName name="_l" hidden="1">{"'előző év december'!$A$2:$CP$214"}</definedName>
    <definedName name="_p" hidden="1">{"'előző év december'!$A$2:$CP$214"}</definedName>
    <definedName name="_Sort" localSheetId="30" hidden="1">#REF!</definedName>
    <definedName name="_Sort" hidden="1">#REF!</definedName>
    <definedName name="_X_XX" localSheetId="30" hidden="1">[2]Market!#REF!</definedName>
    <definedName name="_X_XX" hidden="1">[2]Market!#REF!</definedName>
    <definedName name="_zzz" localSheetId="30" hidden="1">[2]Market!#REF!</definedName>
    <definedName name="_zzz" hidden="1">[2]Market!#REF!</definedName>
    <definedName name="aa" localSheetId="30" hidden="1">[3]Market!#REF!</definedName>
    <definedName name="aa" hidden="1">[3]Market!#REF!</definedName>
    <definedName name="aaa" hidden="1">{"'előző év december'!$A$2:$CP$214"}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labla" localSheetId="30" hidden="1">[2]Market!#REF!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w" localSheetId="30" hidden="1">[2]Market!#REF!</definedName>
    <definedName name="ew" hidden="1">[2]Market!#REF!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localSheetId="30" hidden="1">[3]Market!#REF!</definedName>
    <definedName name="fiskalis2" hidden="1">[3]Market!#REF!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localSheetId="30" hidden="1">[1]Market!#REF!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test" hidden="1">{"'előző év december'!$A$2:$CP$214"}</definedName>
    <definedName name="tge" localSheetId="30" hidden="1">[2]Market!#REF!</definedName>
    <definedName name="tge" hidden="1">[2]Market!#REF!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localSheetId="30" hidden="1">[2]Market!#REF!</definedName>
    <definedName name="zzzz" hidden="1">[2]Market!#REF!</definedName>
  </definedNames>
  <calcPr calcId="171027"/>
</workbook>
</file>

<file path=xl/calcChain.xml><?xml version="1.0" encoding="utf-8"?>
<calcChain xmlns="http://schemas.openxmlformats.org/spreadsheetml/2006/main">
  <c r="K2" i="37" l="1"/>
  <c r="AM2" i="17" l="1"/>
  <c r="AL2" i="17"/>
  <c r="AK2" i="17"/>
  <c r="AM2" i="13"/>
  <c r="AL2" i="13"/>
  <c r="AK2" i="13"/>
  <c r="AM2" i="11"/>
  <c r="AL2" i="11"/>
  <c r="AK2" i="11"/>
  <c r="AK2" i="9" l="1"/>
  <c r="AM2" i="9"/>
  <c r="AL2" i="9"/>
  <c r="AM2" i="7" l="1"/>
  <c r="AL2" i="7"/>
  <c r="AK2" i="7"/>
  <c r="AM2" i="3"/>
  <c r="AL2" i="3"/>
  <c r="AK2" i="3"/>
  <c r="AL4" i="2" l="1"/>
  <c r="AL2" i="2"/>
  <c r="AK2" i="2"/>
  <c r="AJ2" i="2"/>
  <c r="AI4" i="2" l="1"/>
  <c r="AK4" i="2"/>
  <c r="AJ4" i="2"/>
  <c r="AH2" i="52" l="1"/>
  <c r="AJ2" i="13" l="1"/>
  <c r="AJ2" i="11"/>
  <c r="AG2" i="9"/>
  <c r="AH2" i="9"/>
  <c r="AI2" i="9"/>
  <c r="AJ2" i="9"/>
  <c r="AJ2" i="7" l="1"/>
  <c r="AJ2" i="3"/>
  <c r="AI2" i="2"/>
  <c r="AG2" i="17"/>
  <c r="AH2" i="17"/>
  <c r="AI2" i="17"/>
  <c r="AJ2" i="17"/>
  <c r="AF2" i="17"/>
  <c r="AF1" i="15"/>
  <c r="AG1" i="15"/>
  <c r="AH1" i="15"/>
  <c r="AI1" i="15"/>
  <c r="AE1" i="15"/>
  <c r="AG2" i="13"/>
  <c r="AH2" i="13"/>
  <c r="AI2" i="13"/>
  <c r="AF2" i="13"/>
  <c r="AG2" i="11"/>
  <c r="AH2" i="11"/>
  <c r="AI2" i="11"/>
  <c r="AF2" i="11"/>
  <c r="AF2" i="9"/>
  <c r="AI2" i="7"/>
  <c r="AG2" i="7"/>
  <c r="AH2" i="7"/>
  <c r="AF2" i="7"/>
  <c r="AG2" i="3"/>
  <c r="AH2" i="3"/>
  <c r="AI2" i="3"/>
  <c r="AF2" i="3"/>
  <c r="AF2" i="2"/>
  <c r="AG2" i="2"/>
  <c r="AH2" i="2"/>
  <c r="AE2" i="2"/>
  <c r="AH4" i="2" l="1"/>
  <c r="D7" i="7" l="1"/>
  <c r="E7" i="7" l="1"/>
  <c r="F7" i="7" l="1"/>
  <c r="G7" i="7" l="1"/>
  <c r="H7" i="7" l="1"/>
  <c r="I7" i="7" l="1"/>
  <c r="J7" i="7" l="1"/>
  <c r="K7" i="7" l="1"/>
  <c r="L7" i="7" l="1"/>
  <c r="M7" i="7" l="1"/>
  <c r="N7" i="7" l="1"/>
  <c r="O7" i="7" l="1"/>
  <c r="P7" i="7" l="1"/>
  <c r="Q7" i="7" l="1"/>
  <c r="R7" i="7" l="1"/>
  <c r="S7" i="7" l="1"/>
  <c r="T7" i="7" l="1"/>
  <c r="U7" i="7" l="1"/>
  <c r="V7" i="7" l="1"/>
  <c r="W7" i="7" l="1"/>
  <c r="X7" i="7" l="1"/>
  <c r="Y7" i="7" l="1"/>
  <c r="Z7" i="7" l="1"/>
  <c r="AA7" i="7" l="1"/>
  <c r="AB7" i="7" l="1"/>
  <c r="AC7" i="7" l="1"/>
  <c r="AD7" i="7" l="1"/>
  <c r="AE7" i="7" l="1"/>
  <c r="AF7" i="7" l="1"/>
  <c r="AG7" i="7" l="1"/>
  <c r="AH7" i="7" l="1"/>
  <c r="AJ7" i="7" l="1"/>
  <c r="AI7" i="7"/>
  <c r="AK7" i="7" l="1"/>
  <c r="AM7" i="7" l="1"/>
  <c r="AL7" i="7"/>
  <c r="AD5" i="30"/>
  <c r="AA5" i="30" l="1"/>
  <c r="W5" i="30"/>
  <c r="S5" i="30"/>
  <c r="AE5" i="30"/>
  <c r="AB5" i="30"/>
  <c r="X5" i="30"/>
  <c r="T5" i="30"/>
  <c r="AI5" i="30"/>
  <c r="Z5" i="30"/>
  <c r="V5" i="30"/>
  <c r="R5" i="30"/>
  <c r="AB4" i="2"/>
  <c r="Z4" i="2"/>
  <c r="AK4" i="28"/>
  <c r="AH5" i="30"/>
  <c r="AG8" i="30"/>
  <c r="D4" i="9"/>
  <c r="W4" i="2"/>
  <c r="AH4" i="28"/>
  <c r="AF5" i="30"/>
  <c r="AI8" i="30"/>
  <c r="V4" i="2"/>
  <c r="AG5" i="30"/>
  <c r="AE8" i="30"/>
  <c r="AH8" i="30"/>
  <c r="AD4" i="28"/>
  <c r="R4" i="28"/>
  <c r="J4" i="28"/>
  <c r="Z4" i="28"/>
  <c r="V4" i="28"/>
  <c r="AC5" i="30"/>
  <c r="Y5" i="30"/>
  <c r="U5" i="30"/>
  <c r="AC8" i="30"/>
  <c r="Y8" i="30"/>
  <c r="U8" i="30"/>
  <c r="AB8" i="30"/>
  <c r="X8" i="30"/>
  <c r="T8" i="30"/>
  <c r="AK8" i="30"/>
  <c r="AK5" i="30"/>
  <c r="AJ5" i="30"/>
  <c r="AA4" i="2" l="1"/>
  <c r="AJ8" i="30"/>
  <c r="N4" i="28"/>
  <c r="F2" i="37"/>
  <c r="S4" i="28"/>
  <c r="Y4" i="28"/>
  <c r="M4" i="28"/>
  <c r="AC4" i="28"/>
  <c r="W4" i="28"/>
  <c r="J4" i="2"/>
  <c r="O4" i="28"/>
  <c r="G2" i="37"/>
  <c r="Q4" i="2"/>
  <c r="AF4" i="28"/>
  <c r="L4" i="2"/>
  <c r="C4" i="2"/>
  <c r="D2" i="37"/>
  <c r="S8" i="30"/>
  <c r="R8" i="30"/>
  <c r="D5" i="13"/>
  <c r="E2" i="37"/>
  <c r="D2" i="15"/>
  <c r="I4" i="2"/>
  <c r="AJ4" i="28"/>
  <c r="H4" i="2"/>
  <c r="AC4" i="2"/>
  <c r="E4" i="9"/>
  <c r="AI4" i="28"/>
  <c r="P4" i="2"/>
  <c r="K4" i="2"/>
  <c r="W8" i="30"/>
  <c r="V8" i="30"/>
  <c r="P4" i="28"/>
  <c r="X4" i="28"/>
  <c r="AE4" i="28"/>
  <c r="T4" i="28"/>
  <c r="Y4" i="2"/>
  <c r="AE4" i="2"/>
  <c r="X4" i="2"/>
  <c r="F4" i="2"/>
  <c r="AG4" i="2"/>
  <c r="M4" i="2"/>
  <c r="O4" i="2"/>
  <c r="AA8" i="30"/>
  <c r="Z8" i="30"/>
  <c r="AD11" i="15"/>
  <c r="AD17" i="15"/>
  <c r="L4" i="28"/>
  <c r="H2" i="37"/>
  <c r="N4" i="2"/>
  <c r="T4" i="2"/>
  <c r="AD4" i="2"/>
  <c r="I2" i="37"/>
  <c r="AF4" i="2"/>
  <c r="D4" i="2"/>
  <c r="S4" i="2"/>
  <c r="K4" i="28"/>
  <c r="C2" i="15"/>
  <c r="U4" i="28"/>
  <c r="AB4" i="28"/>
  <c r="Q4" i="28"/>
  <c r="AA4" i="28"/>
  <c r="AD8" i="30"/>
  <c r="E4" i="2"/>
  <c r="AF8" i="30"/>
  <c r="AG4" i="28"/>
  <c r="R4" i="2"/>
  <c r="U4" i="2"/>
  <c r="G4" i="2"/>
  <c r="E3" i="11" l="1"/>
  <c r="AE11" i="15"/>
  <c r="AD18" i="15"/>
  <c r="AD12" i="15"/>
  <c r="C2" i="37"/>
  <c r="AD10" i="15"/>
  <c r="AD16" i="15"/>
  <c r="J2" i="37"/>
  <c r="F4" i="9"/>
  <c r="E2" i="15"/>
  <c r="E5" i="13"/>
  <c r="D3" i="11"/>
  <c r="AH16" i="15" l="1"/>
  <c r="AH10" i="15"/>
  <c r="AF11" i="15"/>
  <c r="AH18" i="15"/>
  <c r="AH12" i="15"/>
  <c r="F2" i="15"/>
  <c r="G4" i="9"/>
  <c r="F5" i="13"/>
  <c r="F3" i="11"/>
  <c r="H4" i="9" l="1"/>
  <c r="G5" i="13"/>
  <c r="G3" i="11"/>
  <c r="G2" i="15"/>
  <c r="AG11" i="15"/>
  <c r="H2" i="15" l="1"/>
  <c r="AH11" i="15"/>
  <c r="AH17" i="15"/>
  <c r="H3" i="11"/>
  <c r="I4" i="9"/>
  <c r="H5" i="13"/>
  <c r="I5" i="13" l="1"/>
  <c r="I3" i="11"/>
  <c r="J4" i="9"/>
  <c r="I2" i="15"/>
  <c r="N3" i="11" l="1"/>
  <c r="K4" i="9"/>
  <c r="J2" i="15"/>
  <c r="J3" i="11"/>
  <c r="K3" i="11" s="1"/>
  <c r="L3" i="11" s="1"/>
  <c r="M3" i="11" s="1"/>
  <c r="J5" i="13"/>
  <c r="K2" i="15" l="1"/>
  <c r="K5" i="13"/>
  <c r="L4" i="9"/>
  <c r="O3" i="11"/>
  <c r="M4" i="9" l="1"/>
  <c r="P3" i="11"/>
  <c r="L5" i="13"/>
  <c r="L2" i="15"/>
  <c r="M5" i="13" l="1"/>
  <c r="N4" i="9"/>
  <c r="M2" i="15"/>
  <c r="Q3" i="11"/>
  <c r="N2" i="15" l="1"/>
  <c r="R3" i="11"/>
  <c r="O4" i="9"/>
  <c r="N5" i="13"/>
  <c r="S3" i="11" l="1"/>
  <c r="O5" i="13"/>
  <c r="P4" i="9"/>
  <c r="O2" i="15"/>
  <c r="AA3" i="11" l="1"/>
  <c r="Q4" i="9"/>
  <c r="T3" i="11"/>
  <c r="U3" i="11" s="1"/>
  <c r="V3" i="11" s="1"/>
  <c r="W3" i="11" s="1"/>
  <c r="X3" i="11" s="1"/>
  <c r="Y3" i="11" s="1"/>
  <c r="Z3" i="11" s="1"/>
  <c r="P2" i="15"/>
  <c r="P5" i="13"/>
  <c r="Q5" i="13" l="1"/>
  <c r="Q2" i="15"/>
  <c r="R4" i="9"/>
  <c r="AB3" i="11"/>
  <c r="AC3" i="11" l="1"/>
  <c r="S4" i="9"/>
  <c r="R2" i="15"/>
  <c r="R5" i="13"/>
  <c r="S2" i="15" l="1"/>
  <c r="S5" i="13"/>
  <c r="T4" i="9"/>
  <c r="AD3" i="11"/>
  <c r="AE3" i="11" l="1"/>
  <c r="T5" i="13"/>
  <c r="T2" i="15"/>
  <c r="U4" i="9"/>
  <c r="V4" i="9" l="1"/>
  <c r="U2" i="15"/>
  <c r="U5" i="13"/>
  <c r="AF3" i="11"/>
  <c r="V5" i="13" l="1"/>
  <c r="AG3" i="11"/>
  <c r="V2" i="15"/>
  <c r="W4" i="9"/>
  <c r="X4" i="9" l="1"/>
  <c r="AH3" i="11"/>
  <c r="W5" i="13"/>
  <c r="W2" i="15"/>
  <c r="AJ3" i="11" l="1"/>
  <c r="AI3" i="11"/>
  <c r="X5" i="13"/>
  <c r="X2" i="15"/>
  <c r="Y4" i="9"/>
  <c r="AK3" i="11" l="1"/>
  <c r="Y5" i="13"/>
  <c r="Y2" i="15"/>
  <c r="Z4" i="9"/>
  <c r="AL3" i="11" l="1"/>
  <c r="Z5" i="13"/>
  <c r="Z2" i="15"/>
  <c r="Z14" i="15" s="1"/>
  <c r="AA4" i="9"/>
  <c r="AM3" i="11" l="1"/>
  <c r="AA2" i="15"/>
  <c r="AB4" i="9"/>
  <c r="AA5" i="13"/>
  <c r="AC4" i="9" l="1"/>
  <c r="AB2" i="15"/>
  <c r="AB5" i="13"/>
  <c r="AC2" i="15" l="1"/>
  <c r="AC5" i="13"/>
  <c r="AD4" i="9"/>
  <c r="AE4" i="9" l="1"/>
  <c r="AD5" i="13"/>
  <c r="AD9" i="15"/>
  <c r="AD15" i="15"/>
  <c r="AD2" i="15"/>
  <c r="AE5" i="13" l="1"/>
  <c r="AD8" i="15"/>
  <c r="AD14" i="15"/>
  <c r="AF4" i="9"/>
  <c r="AE2" i="15"/>
  <c r="AE8" i="15" s="1"/>
  <c r="AG4" i="9" l="1"/>
  <c r="AF2" i="15"/>
  <c r="AF8" i="15" s="1"/>
  <c r="AF5" i="13"/>
  <c r="AG2" i="15" l="1"/>
  <c r="AG8" i="15" s="1"/>
  <c r="AG5" i="13"/>
  <c r="AH4" i="9"/>
  <c r="AJ4" i="9" l="1"/>
  <c r="AI4" i="9"/>
  <c r="AH5" i="13"/>
  <c r="AH15" i="15"/>
  <c r="AH2" i="15"/>
  <c r="AH9" i="15"/>
  <c r="AK4" i="9" l="1"/>
  <c r="AI5" i="13"/>
  <c r="AH14" i="15"/>
  <c r="AH8" i="15"/>
  <c r="AJ5" i="13" l="1"/>
  <c r="AM4" i="9"/>
  <c r="AL4" i="9"/>
  <c r="AK5" i="13" l="1"/>
  <c r="AL5" i="13"/>
  <c r="AM5" i="13" l="1"/>
</calcChain>
</file>

<file path=xl/comments1.xml><?xml version="1.0" encoding="utf-8"?>
<comments xmlns="http://schemas.openxmlformats.org/spreadsheetml/2006/main">
  <authors>
    <author>Szerző</author>
  </authors>
  <commentList>
    <comment ref="AE11" authorId="0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derivatívák nélkül</t>
        </r>
      </text>
    </comment>
  </commentList>
</comments>
</file>

<file path=xl/sharedStrings.xml><?xml version="1.0" encoding="utf-8"?>
<sst xmlns="http://schemas.openxmlformats.org/spreadsheetml/2006/main" count="992" uniqueCount="147">
  <si>
    <t>Adóssággeneráló finanszírozás</t>
  </si>
  <si>
    <t>Nettó közvetlen tőke</t>
  </si>
  <si>
    <t>Nettó nem adóssággeneráló finanszírozás</t>
  </si>
  <si>
    <t>FDI külföldön átfolyó tőke nélkül</t>
  </si>
  <si>
    <t>FDI külföldön</t>
  </si>
  <si>
    <t>FDI Magyarországon</t>
  </si>
  <si>
    <t>Nettó közvetlentőke-befektetés</t>
  </si>
  <si>
    <t>Tartozás</t>
  </si>
  <si>
    <t>IV.</t>
  </si>
  <si>
    <t>2006.I.</t>
  </si>
  <si>
    <t>II.</t>
  </si>
  <si>
    <t>III.</t>
  </si>
  <si>
    <t>2007.I.</t>
  </si>
  <si>
    <t>2008.I.</t>
  </si>
  <si>
    <t>2009.I.</t>
  </si>
  <si>
    <t>2010.I.</t>
  </si>
  <si>
    <t>2011. I.</t>
  </si>
  <si>
    <t>2012.I.</t>
  </si>
  <si>
    <t>2013.I.</t>
  </si>
  <si>
    <t>2011.I.</t>
  </si>
  <si>
    <t>Konszolidált államháztartás</t>
  </si>
  <si>
    <t>Bankszektor</t>
  </si>
  <si>
    <t>Vállalati szektor</t>
  </si>
  <si>
    <t>2010. I.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</si>
  <si>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</si>
  <si>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</si>
  <si>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</si>
  <si>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</si>
  <si>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</si>
  <si>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</si>
  <si>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MNB tartozásai (repo)</t>
  </si>
  <si>
    <t>Forintállampapírok és MNB-kötvény</t>
  </si>
  <si>
    <t>Vállalatok nettó adósság típusú forrásbeáramlása</t>
  </si>
  <si>
    <t>Bruttó követelés</t>
  </si>
  <si>
    <t>Bruttó tartozás</t>
  </si>
  <si>
    <t>Nettó portfóliórészvény</t>
  </si>
  <si>
    <t>FDI Magyarországon átfolyó tőke nélkül</t>
  </si>
  <si>
    <t>Nettó FDI</t>
  </si>
  <si>
    <t>Nettó tulajdonosi hitel</t>
  </si>
  <si>
    <t>Nettó külföldi hitel</t>
  </si>
  <si>
    <t>Nettó FDI-befektetés</t>
  </si>
  <si>
    <t>2014.I.</t>
  </si>
  <si>
    <t>Újrabefeketetett jövedelmek</t>
  </si>
  <si>
    <t>Tulajdonosi hitelek</t>
  </si>
  <si>
    <t>Részesedés és újrabefektetett jövedelem</t>
  </si>
  <si>
    <t>Külső finanszírozási igény (a pénzügyi mérleg oldaláról)</t>
  </si>
  <si>
    <t>2015.I.</t>
  </si>
  <si>
    <t>2016.I.</t>
  </si>
  <si>
    <t>Derivatív tranzakciók</t>
  </si>
  <si>
    <t>Adósságjellegű finanszírozás</t>
  </si>
  <si>
    <t>Nem adósság jellegű finanszírozás</t>
  </si>
  <si>
    <t>Külső finanszírozási igény (finanszírozási oldal)</t>
  </si>
  <si>
    <t>Külső finanszírozási igény (reálgazdasági oldal)</t>
  </si>
  <si>
    <t>Nettó forrásbevonás</t>
  </si>
  <si>
    <t>Bank</t>
  </si>
  <si>
    <t xml:space="preserve">Állam </t>
  </si>
  <si>
    <t>Vállalat</t>
  </si>
  <si>
    <t>Hosszú lejáratú</t>
  </si>
  <si>
    <t>Rövid lejáratú</t>
  </si>
  <si>
    <t>Teljes bruttó forrásbevonás</t>
  </si>
  <si>
    <t>Egyéb</t>
  </si>
  <si>
    <t>Egyéb követelés</t>
  </si>
  <si>
    <t>Nettó forint állampapír kibocsátás</t>
  </si>
  <si>
    <t>Külföld</t>
  </si>
  <si>
    <t>Lakosság</t>
  </si>
  <si>
    <t>Bankok és egyéb pénzügyi vállalatok</t>
  </si>
  <si>
    <t>Banki FDI tőkeemelések nélkül</t>
  </si>
  <si>
    <t>Vállalati FDI</t>
  </si>
  <si>
    <t>Korrigált nettó FDI*</t>
  </si>
  <si>
    <t>Újrabefektetés</t>
  </si>
  <si>
    <t>Kifizetett osztalék</t>
  </si>
  <si>
    <t>Állami vásárlások hatása</t>
  </si>
  <si>
    <t>Külföldiek hazai részvénybefektetései</t>
  </si>
  <si>
    <t>Belföldiek külföldi részvénybefektetései</t>
  </si>
  <si>
    <t>Osztalékarány, az adott évben megtermelt profit arányában (jobb tengely)</t>
  </si>
  <si>
    <t>Részesedések és újrabefektetett jövedelmek</t>
  </si>
  <si>
    <t>Banki tőkeemelés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</si>
  <si>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</si>
  <si>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</si>
  <si>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</si>
  <si>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Net lending (real economy's side)</t>
  </si>
  <si>
    <t>Net lending (financing side)</t>
  </si>
  <si>
    <t>Net errors and omissions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</si>
  <si>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</si>
  <si>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</si>
  <si>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</si>
  <si>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</si>
  <si>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</si>
  <si>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</si>
  <si>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</si>
  <si>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</si>
  <si>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</si>
  <si>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</si>
  <si>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</si>
  <si>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</si>
  <si>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Derivatives</t>
  </si>
  <si>
    <t>Debt type financing</t>
  </si>
  <si>
    <t>Net borrowing (real economy side)</t>
  </si>
  <si>
    <t>Net borrowing (financing side)</t>
  </si>
  <si>
    <t>Non-debt type financing</t>
  </si>
  <si>
    <t>Net FDI</t>
  </si>
  <si>
    <t>Net borrowing</t>
  </si>
  <si>
    <t>Debt type funds inflow</t>
  </si>
  <si>
    <t>Dividend payments</t>
  </si>
  <si>
    <t>Reinvestment</t>
  </si>
  <si>
    <t>Dividend ratio, in given year, propotion of total pofits (r.h.a.)</t>
  </si>
  <si>
    <t>Banks</t>
  </si>
  <si>
    <t>Government</t>
  </si>
  <si>
    <t>Coprorations</t>
  </si>
  <si>
    <t>Net foreign direct investment</t>
  </si>
  <si>
    <t>Net portfolio-shares</t>
  </si>
  <si>
    <t>Net non-debt financing</t>
  </si>
  <si>
    <t>FDI in Hungary, excl. Capital in transit</t>
  </si>
  <si>
    <t>FDI abroad</t>
  </si>
  <si>
    <t>FDI in Hungary</t>
  </si>
  <si>
    <t>FDI abroad, excl. Capital in transit</t>
  </si>
  <si>
    <t>Banks' FDI excluding capital injections</t>
  </si>
  <si>
    <t>Capital injections at banks</t>
  </si>
  <si>
    <t>Corporate FDI</t>
  </si>
  <si>
    <t>Effect of govt. Purchases</t>
  </si>
  <si>
    <t>Corrected net FDI*</t>
  </si>
  <si>
    <t>Equity and reinvested earnings</t>
  </si>
  <si>
    <t>Reinvested earnings</t>
  </si>
  <si>
    <t>Intercompany loans</t>
  </si>
  <si>
    <t>Non-residents' shares in Hungary</t>
  </si>
  <si>
    <t>Residents' shares abroad</t>
  </si>
  <si>
    <t>Net portfolio shares investments</t>
  </si>
  <si>
    <t>Consolidated government</t>
  </si>
  <si>
    <t>Corporates</t>
  </si>
  <si>
    <t>Debt-type financing</t>
  </si>
  <si>
    <t>Gross debt</t>
  </si>
  <si>
    <t>Gross assets</t>
  </si>
  <si>
    <t>Net debt</t>
  </si>
  <si>
    <t xml:space="preserve">Long term </t>
  </si>
  <si>
    <t>Short term</t>
  </si>
  <si>
    <t>Total gross funds</t>
  </si>
  <si>
    <t>Government's cumulated net debt financing</t>
  </si>
  <si>
    <t>FX-reserves</t>
  </si>
  <si>
    <t>Other assets</t>
  </si>
  <si>
    <t>Liabilities</t>
  </si>
  <si>
    <t xml:space="preserve">Net forint government bond </t>
  </si>
  <si>
    <t>Foreigners</t>
  </si>
  <si>
    <t>Households</t>
  </si>
  <si>
    <t>Other</t>
  </si>
  <si>
    <t>Corporates net debt type funds</t>
  </si>
  <si>
    <t>Gross liabilities</t>
  </si>
  <si>
    <t>Banks and other MFI's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</si>
</sst>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  <numFmt numFmtId="167" formatCode="General_)"/>
    <numFmt numFmtId="168" formatCode="_-* #,##0.00_-;\-* #,##0.00_-;_-* &quot;-&quot;??_-;_-@_-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"/>
    <numFmt numFmtId="177" formatCode="0.0000%"/>
    <numFmt numFmtId="178" formatCode="0.0%"/>
    <numFmt numFmtId="179" formatCode="0.00_)"/>
    <numFmt numFmtId="180" formatCode="&quot;Yes&quot;;[Red]&quot;No&quot;"/>
    <numFmt numFmtId="181" formatCode="0.00000"/>
    <numFmt numFmtId="182" formatCode="[&gt;0]General"/>
    <numFmt numFmtId="183" formatCode="##0.0;\-##0.0;0.0;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&quot;DM&quot;#,##0.00;[Red]\-&quot;DM&quot;#,##0.00"/>
    <numFmt numFmtId="187" formatCode="yyyy\-mm\-dd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Trebuchet MS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Trebuchet MS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9C0006"/>
      <name val="Trebuchet MS"/>
      <family val="2"/>
      <charset val="238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0"/>
      <color rgb="FF3F3F76"/>
      <name val="Trebuchet MS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0"/>
      <color rgb="FFFA7D00"/>
      <name val="Trebuchet MS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0"/>
      <color theme="0"/>
      <name val="Trebuchet MS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Trebuchet MS"/>
      <family val="2"/>
      <charset val="238"/>
    </font>
    <font>
      <b/>
      <sz val="13"/>
      <color theme="3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Trebuchet MS"/>
      <family val="2"/>
      <charset val="238"/>
    </font>
    <font>
      <b/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Trebuchet MS"/>
      <family val="2"/>
      <charset val="238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0"/>
      <color rgb="FF7F7F7F"/>
      <name val="Trebuchet MS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rebuchet MS"/>
      <family val="2"/>
      <charset val="238"/>
    </font>
    <font>
      <sz val="12"/>
      <name val="Arial CE"/>
      <family val="2"/>
      <charset val="238"/>
    </font>
    <font>
      <sz val="8"/>
      <name val="Futura Bk BT"/>
    </font>
    <font>
      <sz val="10"/>
      <color rgb="FF006100"/>
      <name val="Trebuchet MS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sz val="10"/>
      <color rgb="FFFA7D00"/>
      <name val="Trebuchet MS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0"/>
      <color rgb="FF3F3F3F"/>
      <name val="Trebuchet MS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rgb="FF9C6500"/>
      <name val="Trebuchet MS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2"/>
      <name val="Garamond"/>
      <family val="1"/>
      <charset val="238"/>
    </font>
    <font>
      <sz val="11"/>
      <color theme="1"/>
      <name val="Trebuchet MS"/>
      <family val="2"/>
      <charset val="238"/>
    </font>
    <font>
      <sz val="10"/>
      <name val="MS Sans Serif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sz val="10"/>
      <color theme="1"/>
      <name val="Calibri"/>
      <family val="2"/>
      <charset val="238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indexed="8"/>
      <name val="Times New Roman"/>
      <family val="2"/>
      <charset val="238"/>
    </font>
    <font>
      <b/>
      <sz val="10"/>
      <color theme="1"/>
      <name val="Trebuchet MS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color rgb="FFFA7D0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657">
    <xf numFmtId="0" fontId="0" fillId="0" borderId="0"/>
    <xf numFmtId="0" fontId="7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0" fontId="11" fillId="0" borderId="0"/>
    <xf numFmtId="0" fontId="12" fillId="0" borderId="0"/>
    <xf numFmtId="0" fontId="7" fillId="0" borderId="0"/>
    <xf numFmtId="0" fontId="4" fillId="0" borderId="0"/>
    <xf numFmtId="0" fontId="13" fillId="0" borderId="0"/>
    <xf numFmtId="0" fontId="14" fillId="0" borderId="0"/>
    <xf numFmtId="0" fontId="8" fillId="0" borderId="0"/>
    <xf numFmtId="0" fontId="15" fillId="0" borderId="0"/>
    <xf numFmtId="0" fontId="14" fillId="0" borderId="0"/>
    <xf numFmtId="0" fontId="11" fillId="0" borderId="0"/>
    <xf numFmtId="0" fontId="8" fillId="0" borderId="0"/>
    <xf numFmtId="0" fontId="16" fillId="0" borderId="0"/>
    <xf numFmtId="0" fontId="11" fillId="0" borderId="0"/>
    <xf numFmtId="0" fontId="14" fillId="0" borderId="0"/>
    <xf numFmtId="0" fontId="16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4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5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/>
    <xf numFmtId="0" fontId="21" fillId="0" borderId="0" applyNumberFormat="0" applyFill="0" applyBorder="0" applyAlignment="0"/>
    <xf numFmtId="0" fontId="21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8" fillId="0" borderId="0"/>
    <xf numFmtId="0" fontId="23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2" fillId="10" borderId="0" applyNumberFormat="0" applyBorder="0" applyAlignment="0" applyProtection="0"/>
    <xf numFmtId="0" fontId="2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5" fillId="3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5" fillId="35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36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8" fillId="10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8" fillId="14" borderId="0" applyNumberFormat="0" applyBorder="0" applyAlignment="0" applyProtection="0"/>
    <xf numFmtId="0" fontId="29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18" borderId="0" applyNumberFormat="0" applyBorder="0" applyAlignment="0" applyProtection="0"/>
    <xf numFmtId="0" fontId="29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8" fillId="22" borderId="0" applyNumberFormat="0" applyBorder="0" applyAlignment="0" applyProtection="0"/>
    <xf numFmtId="0" fontId="29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8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30" borderId="0" applyNumberFormat="0" applyBorder="0" applyAlignment="0" applyProtection="0"/>
    <xf numFmtId="0" fontId="29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5" fillId="4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41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2" fillId="19" borderId="0" applyNumberFormat="0" applyBorder="0" applyAlignment="0" applyProtection="0"/>
    <xf numFmtId="0" fontId="28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5" fillId="36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2" fillId="23" borderId="0" applyNumberFormat="0" applyBorder="0" applyAlignment="0" applyProtection="0"/>
    <xf numFmtId="0" fontId="28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5" fillId="40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5" fillId="43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11" borderId="0" applyNumberFormat="0" applyBorder="0" applyAlignment="0" applyProtection="0"/>
    <xf numFmtId="0" fontId="29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8" fillId="19" borderId="0" applyNumberFormat="0" applyBorder="0" applyAlignment="0" applyProtection="0"/>
    <xf numFmtId="0" fontId="29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8" fillId="23" borderId="0" applyNumberFormat="0" applyBorder="0" applyAlignment="0" applyProtection="0"/>
    <xf numFmtId="0" fontId="29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8" fillId="27" borderId="0" applyNumberFormat="0" applyBorder="0" applyAlignment="0" applyProtection="0"/>
    <xf numFmtId="0" fontId="29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31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44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41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42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45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46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47" borderId="0" applyNumberFormat="0" applyBorder="0" applyAlignment="0" applyProtection="0"/>
    <xf numFmtId="0" fontId="32" fillId="12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16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20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24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28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32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9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17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21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2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29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>
      <alignment horizontal="center" vertical="center"/>
    </xf>
    <xf numFmtId="0" fontId="36" fillId="0" borderId="12">
      <alignment horizontal="center" vertical="center"/>
    </xf>
    <xf numFmtId="0" fontId="36" fillId="0" borderId="12">
      <alignment horizontal="center" vertical="center"/>
    </xf>
    <xf numFmtId="0" fontId="37" fillId="3" borderId="0" applyNumberFormat="0" applyBorder="0" applyAlignment="0" applyProtection="0"/>
    <xf numFmtId="0" fontId="38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5" borderId="6" applyNumberFormat="0" applyAlignment="0" applyProtection="0"/>
    <xf numFmtId="0" fontId="41" fillId="5" borderId="6" applyNumberFormat="0" applyAlignment="0" applyProtection="0"/>
    <xf numFmtId="0" fontId="42" fillId="52" borderId="13" applyNumberFormat="0" applyAlignment="0" applyProtection="0"/>
    <xf numFmtId="0" fontId="42" fillId="52" borderId="13" applyNumberFormat="0" applyAlignment="0" applyProtection="0"/>
    <xf numFmtId="0" fontId="43" fillId="5" borderId="6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2" fillId="38" borderId="13" applyNumberFormat="0" applyAlignment="0" applyProtection="0"/>
    <xf numFmtId="0" fontId="42" fillId="38" borderId="13" applyNumberFormat="0" applyAlignment="0" applyProtection="0"/>
    <xf numFmtId="0" fontId="42" fillId="38" borderId="13" applyNumberFormat="0" applyAlignment="0" applyProtection="0"/>
    <xf numFmtId="0" fontId="45" fillId="53" borderId="13" applyNumberFormat="0" applyAlignment="0" applyProtection="0"/>
    <xf numFmtId="0" fontId="45" fillId="53" borderId="13" applyNumberFormat="0" applyAlignment="0" applyProtection="0"/>
    <xf numFmtId="0" fontId="45" fillId="53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6" fillId="54" borderId="0"/>
    <xf numFmtId="0" fontId="47" fillId="6" borderId="6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50" fillId="7" borderId="9" applyNumberFormat="0" applyAlignment="0" applyProtection="0"/>
    <xf numFmtId="0" fontId="51" fillId="55" borderId="14" applyNumberFormat="0" applyAlignment="0" applyProtection="0"/>
    <xf numFmtId="0" fontId="51" fillId="55" borderId="14" applyNumberFormat="0" applyAlignment="0" applyProtection="0"/>
    <xf numFmtId="3" fontId="52" fillId="56" borderId="15" applyFont="0" applyFill="0" applyProtection="0">
      <alignment horizontal="right"/>
    </xf>
    <xf numFmtId="3" fontId="52" fillId="56" borderId="15" applyFont="0" applyFill="0" applyProtection="0">
      <alignment horizontal="right"/>
    </xf>
    <xf numFmtId="3" fontId="52" fillId="56" borderId="15" applyFont="0" applyFill="0" applyProtection="0">
      <alignment horizontal="righ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5" fillId="0" borderId="0" applyNumberFormat="0" applyFill="0" applyBorder="0" applyProtection="0">
      <alignment horizontal="left"/>
      <protection locked="0"/>
    </xf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168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170" fontId="35" fillId="0" borderId="0" applyFont="0" applyFill="0" applyBorder="0" applyAlignment="0" applyProtection="0"/>
    <xf numFmtId="0" fontId="71" fillId="0" borderId="0">
      <alignment vertical="top" wrapText="1"/>
    </xf>
    <xf numFmtId="1" fontId="66" fillId="0" borderId="0" applyFill="0" applyBorder="0" applyProtection="0">
      <alignment horizontal="right"/>
    </xf>
    <xf numFmtId="164" fontId="66" fillId="0" borderId="0" applyFill="0" applyBorder="0" applyProtection="0">
      <alignment horizontal="right"/>
    </xf>
    <xf numFmtId="2" fontId="66" fillId="0" borderId="0" applyFill="0" applyBorder="0" applyProtection="0">
      <alignment horizontal="right"/>
    </xf>
    <xf numFmtId="0" fontId="66" fillId="0" borderId="0" applyFill="0" applyBorder="0" applyProtection="0">
      <alignment horizontal="right"/>
    </xf>
    <xf numFmtId="0" fontId="35" fillId="0" borderId="0" applyFont="0" applyFill="0" applyBorder="0" applyAlignment="0" applyProtection="0"/>
    <xf numFmtId="0" fontId="72" fillId="0" borderId="0"/>
    <xf numFmtId="171" fontId="73" fillId="57" borderId="0" applyNumberFormat="0" applyBorder="0">
      <alignment vertical="top"/>
      <protection locked="0"/>
    </xf>
    <xf numFmtId="38" fontId="14" fillId="0" borderId="0" applyFont="0" applyFill="0" applyBorder="0" applyAlignment="0" applyProtection="0"/>
    <xf numFmtId="4" fontId="74" fillId="0" borderId="0" applyFont="0" applyFill="0" applyBorder="0" applyAlignment="0" applyProtection="0"/>
    <xf numFmtId="164" fontId="36" fillId="0" borderId="0" applyBorder="0"/>
    <xf numFmtId="164" fontId="36" fillId="0" borderId="2"/>
    <xf numFmtId="0" fontId="75" fillId="7" borderId="9" applyNumberFormat="0" applyAlignment="0" applyProtection="0"/>
    <xf numFmtId="0" fontId="76" fillId="7" borderId="9" applyNumberFormat="0" applyAlignment="0" applyProtection="0"/>
    <xf numFmtId="0" fontId="50" fillId="7" borderId="9" applyNumberFormat="0" applyAlignment="0" applyProtection="0"/>
    <xf numFmtId="172" fontId="77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" fontId="85" fillId="0" borderId="0"/>
    <xf numFmtId="2" fontId="35" fillId="0" borderId="0" applyFont="0" applyFill="0" applyBorder="0" applyAlignment="0" applyProtection="0"/>
    <xf numFmtId="49" fontId="86" fillId="0" borderId="0" applyFill="0" applyBorder="0" applyProtection="0">
      <alignment horizontal="left"/>
    </xf>
    <xf numFmtId="0" fontId="87" fillId="2" borderId="0" applyNumberFormat="0" applyBorder="0" applyAlignment="0" applyProtection="0"/>
    <xf numFmtId="0" fontId="88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38" fontId="90" fillId="58" borderId="0" applyNumberFormat="0" applyBorder="0" applyAlignment="0" applyProtection="0"/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91" fillId="0" borderId="0">
      <alignment horizontal="center" vertical="center" wrapText="1"/>
    </xf>
    <xf numFmtId="0" fontId="92" fillId="0" borderId="19" applyNumberFormat="0" applyAlignment="0" applyProtection="0">
      <alignment horizontal="left" vertical="center"/>
    </xf>
    <xf numFmtId="0" fontId="92" fillId="0" borderId="20">
      <alignment horizontal="left" vertical="center"/>
    </xf>
    <xf numFmtId="0" fontId="92" fillId="0" borderId="20">
      <alignment horizontal="left" vertical="center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3" fillId="0" borderId="0">
      <alignment horizontal="left"/>
    </xf>
    <xf numFmtId="0" fontId="93" fillId="0" borderId="0">
      <alignment horizontal="right"/>
    </xf>
    <xf numFmtId="174" fontId="94" fillId="0" borderId="0">
      <alignment horizontal="left" vertical="center"/>
    </xf>
    <xf numFmtId="0" fontId="58" fillId="0" borderId="3" applyNumberFormat="0" applyFill="0" applyAlignment="0" applyProtection="0"/>
    <xf numFmtId="0" fontId="95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61" fillId="0" borderId="4" applyNumberFormat="0" applyFill="0" applyAlignment="0" applyProtection="0"/>
    <xf numFmtId="0" fontId="97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64" fillId="0" borderId="5" applyNumberFormat="0" applyFill="0" applyAlignment="0" applyProtection="0"/>
    <xf numFmtId="0" fontId="99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0" borderId="8" applyNumberFormat="0" applyFill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71" fontId="108" fillId="60" borderId="0" applyNumberFormat="0" applyBorder="0">
      <alignment horizontal="left"/>
      <protection locked="0"/>
    </xf>
    <xf numFmtId="0" fontId="36" fillId="0" borderId="0" applyNumberFormat="0" applyFont="0" applyFill="0">
      <alignment horizontal="left" vertical="top" wrapText="1"/>
    </xf>
    <xf numFmtId="165" fontId="109" fillId="0" borderId="0" applyFont="0" applyFill="0" applyBorder="0" applyAlignment="0" applyProtection="0"/>
    <xf numFmtId="3" fontId="109" fillId="0" borderId="0" applyFont="0" applyFill="0" applyBorder="0" applyAlignment="0" applyProtection="0"/>
    <xf numFmtId="10" fontId="90" fillId="56" borderId="15" applyNumberFormat="0" applyBorder="0" applyAlignment="0" applyProtection="0"/>
    <xf numFmtId="10" fontId="90" fillId="56" borderId="15" applyNumberFormat="0" applyBorder="0" applyAlignment="0" applyProtection="0"/>
    <xf numFmtId="10" fontId="90" fillId="56" borderId="15" applyNumberFormat="0" applyBorder="0" applyAlignment="0" applyProtection="0"/>
    <xf numFmtId="0" fontId="43" fillId="5" borderId="6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175" fontId="35" fillId="61" borderId="15" applyFont="0" applyAlignment="0"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64" fontId="35" fillId="61" borderId="15" applyFont="0">
      <alignment horizontal="right"/>
      <protection locked="0"/>
    </xf>
    <xf numFmtId="176" fontId="35" fillId="62" borderId="15" applyProtection="0"/>
    <xf numFmtId="176" fontId="35" fillId="62" borderId="15" applyProtection="0"/>
    <xf numFmtId="176" fontId="35" fillId="62" borderId="15" applyProtection="0"/>
    <xf numFmtId="176" fontId="35" fillId="62" borderId="15" applyProtection="0"/>
    <xf numFmtId="176" fontId="35" fillId="62" borderId="15" applyProtection="0"/>
    <xf numFmtId="176" fontId="35" fillId="62" borderId="15" applyProtection="0"/>
    <xf numFmtId="176" fontId="35" fillId="62" borderId="15" applyProtection="0"/>
    <xf numFmtId="176" fontId="35" fillId="62" borderId="15" applyProtection="0"/>
    <xf numFmtId="176" fontId="35" fillId="62" borderId="15" applyProtection="0"/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7" fontId="35" fillId="61" borderId="15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178" fontId="35" fillId="61" borderId="24" applyFont="0">
      <alignment horizontal="right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0" fontId="111" fillId="0" borderId="0" applyAlignment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112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12" fillId="8" borderId="10" applyNumberFormat="0" applyFont="0" applyAlignment="0" applyProtection="0"/>
    <xf numFmtId="0" fontId="15" fillId="8" borderId="10" applyNumberFormat="0" applyFont="0" applyAlignment="0" applyProtection="0"/>
    <xf numFmtId="0" fontId="25" fillId="8" borderId="10" applyNumberFormat="0" applyFont="0" applyAlignment="0" applyProtection="0"/>
    <xf numFmtId="0" fontId="26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3" fillId="8" borderId="10" applyNumberFormat="0" applyFont="0" applyAlignment="0" applyProtection="0"/>
    <xf numFmtId="0" fontId="28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113" fillId="2" borderId="0" applyNumberFormat="0" applyBorder="0" applyAlignment="0" applyProtection="0"/>
    <xf numFmtId="0" fontId="114" fillId="2" borderId="0" applyNumberFormat="0" applyBorder="0" applyAlignment="0" applyProtection="0"/>
    <xf numFmtId="0" fontId="87" fillId="2" borderId="0" applyNumberFormat="0" applyBorder="0" applyAlignment="0" applyProtection="0"/>
    <xf numFmtId="0" fontId="115" fillId="6" borderId="7" applyNumberFormat="0" applyAlignment="0" applyProtection="0"/>
    <xf numFmtId="0" fontId="116" fillId="6" borderId="7" applyNumberFormat="0" applyAlignment="0" applyProtection="0"/>
    <xf numFmtId="0" fontId="117" fillId="64" borderId="26" applyNumberFormat="0" applyAlignment="0" applyProtection="0"/>
    <xf numFmtId="0" fontId="118" fillId="6" borderId="7" applyNumberFormat="0" applyAlignment="0" applyProtection="0"/>
    <xf numFmtId="0" fontId="119" fillId="64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7" fillId="0" borderId="0"/>
    <xf numFmtId="171" fontId="73" fillId="65" borderId="0" applyNumberFormat="0" applyBorder="0">
      <alignment horizontal="right"/>
      <protection locked="0"/>
    </xf>
    <xf numFmtId="0" fontId="104" fillId="0" borderId="8" applyNumberFormat="0" applyFill="0" applyAlignment="0" applyProtection="0"/>
    <xf numFmtId="0" fontId="120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35" fillId="0" borderId="0" applyBorder="0" applyAlignment="0"/>
    <xf numFmtId="171" fontId="124" fillId="65" borderId="0" applyNumberFormat="0" applyBorder="0">
      <alignment horizontal="right"/>
      <protection locked="0"/>
    </xf>
    <xf numFmtId="171" fontId="125" fillId="65" borderId="0" applyNumberFormat="0" applyBorder="0">
      <alignment horizontal="right"/>
      <protection locked="0"/>
    </xf>
    <xf numFmtId="0" fontId="126" fillId="4" borderId="0" applyNumberFormat="0" applyBorder="0" applyAlignment="0" applyProtection="0"/>
    <xf numFmtId="0" fontId="127" fillId="52" borderId="0" applyNumberFormat="0" applyBorder="0" applyAlignment="0" applyProtection="0"/>
    <xf numFmtId="0" fontId="128" fillId="52" borderId="0" applyNumberFormat="0" applyBorder="0" applyAlignment="0" applyProtection="0"/>
    <xf numFmtId="0" fontId="128" fillId="52" borderId="0" applyNumberFormat="0" applyBorder="0" applyAlignment="0" applyProtection="0"/>
    <xf numFmtId="179" fontId="129" fillId="0" borderId="0"/>
    <xf numFmtId="0" fontId="130" fillId="0" borderId="0"/>
    <xf numFmtId="0" fontId="36" fillId="0" borderId="0"/>
    <xf numFmtId="0" fontId="8" fillId="0" borderId="0"/>
    <xf numFmtId="0" fontId="12" fillId="0" borderId="0"/>
    <xf numFmtId="0" fontId="15" fillId="0" borderId="0"/>
    <xf numFmtId="0" fontId="12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30" fillId="0" borderId="0"/>
    <xf numFmtId="0" fontId="25" fillId="0" borderId="0"/>
    <xf numFmtId="0" fontId="22" fillId="0" borderId="0"/>
    <xf numFmtId="0" fontId="14" fillId="0" borderId="0"/>
    <xf numFmtId="0" fontId="15" fillId="0" borderId="0"/>
    <xf numFmtId="0" fontId="22" fillId="0" borderId="0"/>
    <xf numFmtId="0" fontId="1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26" fillId="0" borderId="0"/>
    <xf numFmtId="0" fontId="14" fillId="0" borderId="0"/>
    <xf numFmtId="0" fontId="17" fillId="0" borderId="0"/>
    <xf numFmtId="0" fontId="15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32" fillId="0" borderId="0"/>
    <xf numFmtId="0" fontId="15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5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33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0" fontId="36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4" fillId="0" borderId="0">
      <alignment horizontal="left" vertical="center" wrapText="1"/>
    </xf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4" fillId="0" borderId="0">
      <alignment horizontal="left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36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5" fillId="0" borderId="0"/>
    <xf numFmtId="0" fontId="137" fillId="0" borderId="0"/>
    <xf numFmtId="0" fontId="137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11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32" fillId="0" borderId="0"/>
    <xf numFmtId="0" fontId="68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68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56" borderId="0" applyFont="0" applyBorder="0"/>
    <xf numFmtId="0" fontId="14" fillId="0" borderId="0"/>
    <xf numFmtId="0" fontId="14" fillId="0" borderId="0"/>
    <xf numFmtId="0" fontId="15" fillId="0" borderId="0"/>
    <xf numFmtId="0" fontId="81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37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2" fillId="0" borderId="0"/>
    <xf numFmtId="0" fontId="14" fillId="0" borderId="0"/>
    <xf numFmtId="0" fontId="1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2" fillId="0" borderId="0"/>
    <xf numFmtId="0" fontId="15" fillId="0" borderId="0"/>
    <xf numFmtId="0" fontId="12" fillId="0" borderId="0"/>
    <xf numFmtId="0" fontId="14" fillId="0" borderId="0">
      <alignment horizontal="left" wrapText="1"/>
    </xf>
    <xf numFmtId="0" fontId="138" fillId="0" borderId="0"/>
    <xf numFmtId="0" fontId="14" fillId="0" borderId="0">
      <alignment horizontal="left" wrapText="1"/>
    </xf>
    <xf numFmtId="0" fontId="138" fillId="0" borderId="0"/>
    <xf numFmtId="0" fontId="35" fillId="0" borderId="0"/>
    <xf numFmtId="0" fontId="15" fillId="0" borderId="0"/>
    <xf numFmtId="0" fontId="139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35" fillId="0" borderId="0"/>
    <xf numFmtId="0" fontId="22" fillId="0" borderId="0"/>
    <xf numFmtId="0" fontId="35" fillId="0" borderId="0"/>
    <xf numFmtId="0" fontId="14" fillId="0" borderId="0"/>
    <xf numFmtId="0" fontId="2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37" fillId="0" borderId="0"/>
    <xf numFmtId="0" fontId="14" fillId="0" borderId="0"/>
    <xf numFmtId="0" fontId="12" fillId="0" borderId="0"/>
    <xf numFmtId="0" fontId="14" fillId="0" borderId="0"/>
    <xf numFmtId="0" fontId="15" fillId="0" borderId="0"/>
    <xf numFmtId="0" fontId="14" fillId="0" borderId="0"/>
    <xf numFmtId="0" fontId="35" fillId="0" borderId="0"/>
    <xf numFmtId="0" fontId="134" fillId="0" borderId="0">
      <alignment horizontal="left" vertical="center" wrapText="1"/>
    </xf>
    <xf numFmtId="0" fontId="35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81" fillId="0" borderId="0"/>
    <xf numFmtId="0" fontId="12" fillId="0" borderId="0"/>
    <xf numFmtId="0" fontId="22" fillId="0" borderId="0"/>
    <xf numFmtId="0" fontId="81" fillId="0" borderId="0"/>
    <xf numFmtId="0" fontId="11" fillId="0" borderId="0"/>
    <xf numFmtId="0" fontId="81" fillId="0" borderId="0"/>
    <xf numFmtId="0" fontId="12" fillId="0" borderId="0"/>
    <xf numFmtId="0" fontId="68" fillId="0" borderId="0"/>
    <xf numFmtId="0" fontId="81" fillId="0" borderId="0"/>
    <xf numFmtId="0" fontId="11" fillId="0" borderId="0">
      <alignment horizontal="left" wrapText="1"/>
    </xf>
    <xf numFmtId="0" fontId="81" fillId="0" borderId="0"/>
    <xf numFmtId="0" fontId="11" fillId="0" borderId="0">
      <alignment horizontal="left" wrapText="1"/>
    </xf>
    <xf numFmtId="0" fontId="81" fillId="0" borderId="0"/>
    <xf numFmtId="0" fontId="67" fillId="0" borderId="0"/>
    <xf numFmtId="0" fontId="81" fillId="0" borderId="0"/>
    <xf numFmtId="0" fontId="14" fillId="0" borderId="0"/>
    <xf numFmtId="0" fontId="81" fillId="0" borderId="0"/>
    <xf numFmtId="0" fontId="22" fillId="0" borderId="0"/>
    <xf numFmtId="0" fontId="136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140" fillId="0" borderId="0"/>
    <xf numFmtId="0" fontId="140" fillId="0" borderId="0"/>
    <xf numFmtId="0" fontId="14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1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2" fillId="0" borderId="0"/>
    <xf numFmtId="0" fontId="142" fillId="0" borderId="0"/>
    <xf numFmtId="0" fontId="130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12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11" fillId="0" borderId="0"/>
    <xf numFmtId="0" fontId="14" fillId="0" borderId="0"/>
    <xf numFmtId="0" fontId="8" fillId="0" borderId="0"/>
    <xf numFmtId="0" fontId="12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25" fillId="0" borderId="0"/>
    <xf numFmtId="0" fontId="137" fillId="0" borderId="0"/>
    <xf numFmtId="0" fontId="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35" fillId="0" borderId="0"/>
    <xf numFmtId="0" fontId="134" fillId="0" borderId="0">
      <alignment horizontal="left" vertical="center" wrapText="1"/>
    </xf>
    <xf numFmtId="0" fontId="35" fillId="0" borderId="0"/>
    <xf numFmtId="0" fontId="22" fillId="0" borderId="0"/>
    <xf numFmtId="0" fontId="12" fillId="0" borderId="0"/>
    <xf numFmtId="0" fontId="15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5" fillId="0" borderId="0"/>
    <xf numFmtId="0" fontId="12" fillId="0" borderId="0"/>
    <xf numFmtId="0" fontId="130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5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3" fillId="0" borderId="0"/>
    <xf numFmtId="0" fontId="130" fillId="0" borderId="0"/>
    <xf numFmtId="0" fontId="36" fillId="0" borderId="0"/>
    <xf numFmtId="0" fontId="25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30" fillId="0" borderId="0"/>
    <xf numFmtId="0" fontId="3" fillId="0" borderId="0"/>
    <xf numFmtId="0" fontId="15" fillId="0" borderId="0"/>
    <xf numFmtId="0" fontId="3" fillId="0" borderId="0"/>
    <xf numFmtId="0" fontId="143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4" fillId="0" borderId="0"/>
    <xf numFmtId="0" fontId="12" fillId="0" borderId="0"/>
    <xf numFmtId="0" fontId="144" fillId="0" borderId="0"/>
    <xf numFmtId="0" fontId="12" fillId="0" borderId="0"/>
    <xf numFmtId="0" fontId="144" fillId="0" borderId="0"/>
    <xf numFmtId="0" fontId="12" fillId="0" borderId="0"/>
    <xf numFmtId="0" fontId="145" fillId="0" borderId="0"/>
    <xf numFmtId="0" fontId="12" fillId="0" borderId="0"/>
    <xf numFmtId="0" fontId="144" fillId="0" borderId="0"/>
    <xf numFmtId="0" fontId="3" fillId="0" borderId="0"/>
    <xf numFmtId="0" fontId="3" fillId="0" borderId="0"/>
    <xf numFmtId="0" fontId="144" fillId="0" borderId="0"/>
    <xf numFmtId="0" fontId="3" fillId="0" borderId="0"/>
    <xf numFmtId="0" fontId="3" fillId="0" borderId="0"/>
    <xf numFmtId="0" fontId="145" fillId="0" borderId="0"/>
    <xf numFmtId="0" fontId="12" fillId="0" borderId="0"/>
    <xf numFmtId="0" fontId="145" fillId="0" borderId="0"/>
    <xf numFmtId="0" fontId="12" fillId="0" borderId="0"/>
    <xf numFmtId="0" fontId="139" fillId="0" borderId="0"/>
    <xf numFmtId="0" fontId="14" fillId="0" borderId="0"/>
    <xf numFmtId="0" fontId="130" fillId="0" borderId="0"/>
    <xf numFmtId="0" fontId="69" fillId="0" borderId="0" applyFill="0">
      <alignment horizontal="left" vertical="center" wrapText="1"/>
    </xf>
    <xf numFmtId="0" fontId="15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31" fillId="0" borderId="0"/>
    <xf numFmtId="0" fontId="68" fillId="0" borderId="0"/>
    <xf numFmtId="0" fontId="137" fillId="0" borderId="0"/>
    <xf numFmtId="0" fontId="134" fillId="0" borderId="0">
      <alignment horizontal="left" vertical="center" wrapText="1"/>
    </xf>
    <xf numFmtId="0" fontId="12" fillId="0" borderId="0"/>
    <xf numFmtId="0" fontId="81" fillId="0" borderId="0"/>
    <xf numFmtId="0" fontId="81" fillId="0" borderId="0"/>
    <xf numFmtId="0" fontId="14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8" fillId="0" borderId="0"/>
    <xf numFmtId="0" fontId="12" fillId="0" borderId="0"/>
    <xf numFmtId="0" fontId="134" fillId="0" borderId="0">
      <alignment horizontal="left" vertical="center" wrapText="1"/>
    </xf>
    <xf numFmtId="0" fontId="2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68" fillId="0" borderId="0"/>
    <xf numFmtId="0" fontId="130" fillId="0" borderId="0"/>
    <xf numFmtId="0" fontId="7" fillId="0" borderId="0"/>
    <xf numFmtId="0" fontId="147" fillId="0" borderId="0"/>
    <xf numFmtId="0" fontId="2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30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5" fillId="0" borderId="0"/>
    <xf numFmtId="0" fontId="13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48" fillId="0" borderId="0" applyFill="0" applyBorder="0" applyProtection="0">
      <alignment horizontal="left"/>
    </xf>
    <xf numFmtId="49" fontId="149" fillId="0" borderId="0" applyFill="0" applyBorder="0" applyProtection="0">
      <alignment horizontal="left"/>
    </xf>
    <xf numFmtId="49" fontId="66" fillId="0" borderId="0" applyFill="0" applyBorder="0" applyProtection="0">
      <alignment horizontal="left"/>
    </xf>
    <xf numFmtId="0" fontId="81" fillId="0" borderId="0"/>
    <xf numFmtId="0" fontId="28" fillId="8" borderId="10" applyNumberFormat="0" applyFont="0" applyAlignment="0" applyProtection="0"/>
    <xf numFmtId="0" fontId="150" fillId="8" borderId="10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151" fillId="0" borderId="1"/>
    <xf numFmtId="0" fontId="152" fillId="0" borderId="0" applyFill="0" applyBorder="0" applyProtection="0">
      <alignment horizontal="right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64" fontId="35" fillId="66" borderId="28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7" fontId="35" fillId="66" borderId="28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178" fontId="35" fillId="66" borderId="29" applyFont="0">
      <alignment horizontal="right"/>
      <protection locked="0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118" fillId="6" borderId="7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54" fillId="0" borderId="11" applyNumberFormat="0" applyFill="0" applyAlignment="0" applyProtection="0"/>
    <xf numFmtId="0" fontId="18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11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44" fontId="14" fillId="0" borderId="0" applyFont="0" applyFill="0" applyBorder="0" applyAlignment="0" applyProtection="0"/>
    <xf numFmtId="9" fontId="149" fillId="0" borderId="0" applyFill="0" applyBorder="0" applyProtection="0">
      <alignment horizontal="right"/>
    </xf>
    <xf numFmtId="178" fontId="149" fillId="0" borderId="0" applyFill="0" applyBorder="0" applyProtection="0">
      <alignment horizontal="right"/>
    </xf>
    <xf numFmtId="10" fontId="149" fillId="0" borderId="0" applyFill="0" applyBorder="0" applyProtection="0">
      <alignment horizontal="right"/>
    </xf>
    <xf numFmtId="10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0" borderId="0"/>
    <xf numFmtId="174" fontId="67" fillId="0" borderId="0" applyFill="0" applyBorder="0" applyAlignment="0" applyProtection="0"/>
    <xf numFmtId="0" fontId="14" fillId="0" borderId="0"/>
    <xf numFmtId="1" fontId="159" fillId="0" borderId="31"/>
    <xf numFmtId="1" fontId="160" fillId="0" borderId="0"/>
    <xf numFmtId="0" fontId="161" fillId="3" borderId="0" applyNumberFormat="0" applyBorder="0" applyAlignment="0" applyProtection="0"/>
    <xf numFmtId="0" fontId="162" fillId="3" borderId="0" applyNumberFormat="0" applyBorder="0" applyAlignment="0" applyProtection="0"/>
    <xf numFmtId="0" fontId="37" fillId="3" borderId="0" applyNumberFormat="0" applyBorder="0" applyAlignment="0" applyProtection="0"/>
    <xf numFmtId="49" fontId="66" fillId="0" borderId="0" applyFill="0" applyBorder="0" applyProtection="0">
      <alignment horizontal="left"/>
    </xf>
    <xf numFmtId="0" fontId="14" fillId="0" borderId="0">
      <alignment horizontal="left"/>
    </xf>
    <xf numFmtId="0" fontId="36" fillId="0" borderId="32">
      <alignment horizontal="center" vertical="center"/>
    </xf>
    <xf numFmtId="0" fontId="163" fillId="4" borderId="0" applyNumberFormat="0" applyBorder="0" applyAlignment="0" applyProtection="0"/>
    <xf numFmtId="0" fontId="164" fillId="4" borderId="0" applyNumberFormat="0" applyBorder="0" applyAlignment="0" applyProtection="0"/>
    <xf numFmtId="0" fontId="126" fillId="4" borderId="0" applyNumberFormat="0" applyBorder="0" applyAlignment="0" applyProtection="0"/>
    <xf numFmtId="0" fontId="165" fillId="0" borderId="0">
      <alignment horizontal="left"/>
    </xf>
    <xf numFmtId="180" fontId="35" fillId="56" borderId="28">
      <alignment horizontal="center"/>
    </xf>
    <xf numFmtId="180" fontId="35" fillId="56" borderId="28">
      <alignment horizontal="center"/>
    </xf>
    <xf numFmtId="180" fontId="35" fillId="56" borderId="28">
      <alignment horizontal="center"/>
    </xf>
    <xf numFmtId="3" fontId="35" fillId="56" borderId="28" applyFont="0">
      <alignment horizontal="right"/>
    </xf>
    <xf numFmtId="3" fontId="35" fillId="56" borderId="28" applyFont="0">
      <alignment horizontal="right"/>
    </xf>
    <xf numFmtId="3" fontId="35" fillId="56" borderId="28" applyFont="0">
      <alignment horizontal="right"/>
    </xf>
    <xf numFmtId="181" fontId="35" fillId="56" borderId="28" applyFont="0">
      <alignment horizontal="right"/>
    </xf>
    <xf numFmtId="181" fontId="35" fillId="56" borderId="28" applyFont="0">
      <alignment horizontal="right"/>
    </xf>
    <xf numFmtId="181" fontId="35" fillId="56" borderId="28" applyFont="0">
      <alignment horizontal="right"/>
    </xf>
    <xf numFmtId="164" fontId="35" fillId="56" borderId="28" applyFont="0">
      <alignment horizontal="right"/>
    </xf>
    <xf numFmtId="164" fontId="35" fillId="56" borderId="28" applyFont="0">
      <alignment horizontal="right"/>
    </xf>
    <xf numFmtId="164" fontId="35" fillId="56" borderId="28" applyFont="0">
      <alignment horizontal="right"/>
    </xf>
    <xf numFmtId="10" fontId="35" fillId="56" borderId="28" applyFont="0">
      <alignment horizontal="right"/>
    </xf>
    <xf numFmtId="10" fontId="35" fillId="56" borderId="28" applyFont="0">
      <alignment horizontal="right"/>
    </xf>
    <xf numFmtId="10" fontId="35" fillId="56" borderId="28" applyFont="0">
      <alignment horizontal="right"/>
    </xf>
    <xf numFmtId="9" fontId="35" fillId="56" borderId="28" applyFont="0">
      <alignment horizontal="right"/>
    </xf>
    <xf numFmtId="9" fontId="35" fillId="56" borderId="28" applyFont="0">
      <alignment horizontal="right"/>
    </xf>
    <xf numFmtId="9" fontId="35" fillId="56" borderId="28" applyFont="0">
      <alignment horizontal="right"/>
    </xf>
    <xf numFmtId="182" fontId="35" fillId="56" borderId="28" applyFont="0">
      <alignment horizontal="center" wrapText="1"/>
    </xf>
    <xf numFmtId="182" fontId="35" fillId="56" borderId="28" applyFont="0">
      <alignment horizontal="center" wrapText="1"/>
    </xf>
    <xf numFmtId="182" fontId="35" fillId="56" borderId="28" applyFont="0">
      <alignment horizontal="center" wrapText="1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0" fontId="166" fillId="0" borderId="34">
      <alignment horizontal="right" vertical="center"/>
    </xf>
    <xf numFmtId="49" fontId="86" fillId="0" borderId="0" applyFill="0" applyBorder="0" applyProtection="0">
      <alignment horizontal="right"/>
    </xf>
    <xf numFmtId="0" fontId="35" fillId="0" borderId="35" applyNumberFormat="0" applyFill="0" applyProtection="0">
      <alignment horizontal="left" vertical="center" wrapText="1"/>
    </xf>
    <xf numFmtId="183" fontId="35" fillId="0" borderId="35" applyFill="0" applyProtection="0">
      <alignment horizontal="right" vertical="center" wrapText="1"/>
    </xf>
    <xf numFmtId="0" fontId="35" fillId="0" borderId="0" applyNumberFormat="0" applyFill="0" applyBorder="0" applyProtection="0">
      <alignment horizontal="left" vertical="center" wrapText="1"/>
    </xf>
    <xf numFmtId="0" fontId="35" fillId="0" borderId="0" applyNumberFormat="0" applyFill="0" applyBorder="0" applyProtection="0">
      <alignment horizontal="left" vertical="center" wrapText="1"/>
    </xf>
    <xf numFmtId="183" fontId="35" fillId="0" borderId="0" applyFill="0" applyBorder="0" applyProtection="0">
      <alignment horizontal="right" vertical="center" wrapText="1"/>
    </xf>
    <xf numFmtId="0" fontId="35" fillId="0" borderId="36" applyNumberFormat="0" applyFill="0" applyProtection="0">
      <alignment horizontal="left" vertical="center" wrapText="1"/>
    </xf>
    <xf numFmtId="0" fontId="35" fillId="0" borderId="36" applyNumberFormat="0" applyFill="0" applyProtection="0">
      <alignment horizontal="left" vertical="center" wrapText="1"/>
    </xf>
    <xf numFmtId="183" fontId="35" fillId="0" borderId="36" applyFill="0" applyProtection="0">
      <alignment horizontal="right" vertical="center" wrapText="1"/>
    </xf>
    <xf numFmtId="0" fontId="35" fillId="0" borderId="0" applyNumberFormat="0" applyFill="0" applyBorder="0" applyProtection="0">
      <alignment vertical="center" wrapText="1"/>
    </xf>
    <xf numFmtId="0" fontId="35" fillId="0" borderId="0" applyNumberFormat="0" applyFill="0" applyBorder="0" applyProtection="0">
      <alignment horizontal="left" vertical="center" wrapText="1"/>
    </xf>
    <xf numFmtId="0" fontId="35" fillId="0" borderId="0" applyNumberFormat="0" applyFill="0" applyBorder="0" applyProtection="0">
      <alignment vertical="center" wrapText="1"/>
    </xf>
    <xf numFmtId="0" fontId="35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37" applyNumberFormat="0" applyFont="0" applyFill="0" applyProtection="0">
      <alignment horizontal="center" vertical="center" wrapText="1"/>
    </xf>
    <xf numFmtId="0" fontId="167" fillId="0" borderId="37" applyNumberFormat="0" applyFill="0" applyProtection="0">
      <alignment horizontal="center" vertical="center" wrapText="1"/>
    </xf>
    <xf numFmtId="0" fontId="167" fillId="0" borderId="37" applyNumberFormat="0" applyFill="0" applyProtection="0">
      <alignment horizontal="center" vertical="center" wrapText="1"/>
    </xf>
    <xf numFmtId="0" fontId="35" fillId="0" borderId="35" applyNumberFormat="0" applyFill="0" applyProtection="0">
      <alignment horizontal="left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8" fillId="0" borderId="0"/>
    <xf numFmtId="0" fontId="169" fillId="0" borderId="32" applyBorder="0">
      <alignment horizontal="right"/>
    </xf>
    <xf numFmtId="0" fontId="170" fillId="0" borderId="0"/>
    <xf numFmtId="0" fontId="21" fillId="0" borderId="0" applyNumberFormat="0" applyFill="0" applyBorder="0" applyAlignment="0"/>
    <xf numFmtId="175" fontId="35" fillId="67" borderId="38">
      <protection locked="0"/>
    </xf>
    <xf numFmtId="175" fontId="35" fillId="67" borderId="38">
      <protection locked="0"/>
    </xf>
    <xf numFmtId="175" fontId="35" fillId="67" borderId="38">
      <protection locked="0"/>
    </xf>
    <xf numFmtId="1" fontId="35" fillId="67" borderId="38" applyFont="0">
      <alignment horizontal="right"/>
    </xf>
    <xf numFmtId="1" fontId="35" fillId="67" borderId="38" applyFont="0">
      <alignment horizontal="right"/>
    </xf>
    <xf numFmtId="1" fontId="35" fillId="67" borderId="38" applyFont="0">
      <alignment horizontal="right"/>
    </xf>
    <xf numFmtId="176" fontId="35" fillId="67" borderId="38" applyFont="0"/>
    <xf numFmtId="176" fontId="35" fillId="67" borderId="38" applyFont="0"/>
    <xf numFmtId="176" fontId="35" fillId="67" borderId="38" applyFont="0"/>
    <xf numFmtId="9" fontId="35" fillId="67" borderId="38" applyFont="0">
      <alignment horizontal="right"/>
    </xf>
    <xf numFmtId="9" fontId="35" fillId="67" borderId="38" applyFont="0">
      <alignment horizontal="right"/>
    </xf>
    <xf numFmtId="9" fontId="35" fillId="67" borderId="38" applyFont="0">
      <alignment horizontal="right"/>
    </xf>
    <xf numFmtId="177" fontId="35" fillId="67" borderId="38" applyFont="0">
      <alignment horizontal="right"/>
    </xf>
    <xf numFmtId="177" fontId="35" fillId="67" borderId="38" applyFont="0">
      <alignment horizontal="right"/>
    </xf>
    <xf numFmtId="177" fontId="35" fillId="67" borderId="38" applyFont="0">
      <alignment horizontal="right"/>
    </xf>
    <xf numFmtId="10" fontId="35" fillId="67" borderId="38" applyFont="0">
      <alignment horizontal="right"/>
    </xf>
    <xf numFmtId="10" fontId="35" fillId="67" borderId="38" applyFont="0">
      <alignment horizontal="right"/>
    </xf>
    <xf numFmtId="10" fontId="35" fillId="67" borderId="38" applyFont="0">
      <alignment horizontal="right"/>
    </xf>
    <xf numFmtId="0" fontId="35" fillId="67" borderId="38" applyFont="0">
      <alignment horizontal="center" wrapText="1"/>
    </xf>
    <xf numFmtId="0" fontId="35" fillId="67" borderId="38" applyFont="0">
      <alignment horizontal="center" wrapText="1"/>
    </xf>
    <xf numFmtId="0" fontId="35" fillId="67" borderId="38" applyFont="0">
      <alignment horizontal="center" wrapText="1"/>
    </xf>
    <xf numFmtId="49" fontId="35" fillId="67" borderId="38" applyFont="0"/>
    <xf numFmtId="49" fontId="35" fillId="67" borderId="38" applyFont="0"/>
    <xf numFmtId="49" fontId="35" fillId="67" borderId="38" applyFont="0"/>
    <xf numFmtId="176" fontId="35" fillId="68" borderId="38" applyFont="0"/>
    <xf numFmtId="176" fontId="35" fillId="68" borderId="38" applyFont="0"/>
    <xf numFmtId="176" fontId="35" fillId="68" borderId="38" applyFont="0"/>
    <xf numFmtId="9" fontId="35" fillId="68" borderId="38" applyFont="0">
      <alignment horizontal="right"/>
    </xf>
    <xf numFmtId="9" fontId="35" fillId="68" borderId="38" applyFont="0">
      <alignment horizontal="right"/>
    </xf>
    <xf numFmtId="9" fontId="35" fillId="68" borderId="38" applyFont="0">
      <alignment horizontal="right"/>
    </xf>
    <xf numFmtId="176" fontId="35" fillId="69" borderId="38" applyFont="0">
      <alignment horizontal="right"/>
    </xf>
    <xf numFmtId="176" fontId="35" fillId="69" borderId="38" applyFont="0">
      <alignment horizontal="right"/>
    </xf>
    <xf numFmtId="176" fontId="35" fillId="69" borderId="38" applyFont="0">
      <alignment horizontal="right"/>
    </xf>
    <xf numFmtId="1" fontId="35" fillId="69" borderId="38" applyFont="0">
      <alignment horizontal="right"/>
    </xf>
    <xf numFmtId="1" fontId="35" fillId="69" borderId="38" applyFont="0">
      <alignment horizontal="right"/>
    </xf>
    <xf numFmtId="1" fontId="35" fillId="69" borderId="38" applyFont="0">
      <alignment horizontal="right"/>
    </xf>
    <xf numFmtId="176" fontId="35" fillId="69" borderId="38" applyFont="0"/>
    <xf numFmtId="176" fontId="35" fillId="69" borderId="38" applyFont="0"/>
    <xf numFmtId="176" fontId="35" fillId="69" borderId="38" applyFont="0"/>
    <xf numFmtId="164" fontId="35" fillId="69" borderId="38" applyFont="0"/>
    <xf numFmtId="164" fontId="35" fillId="69" borderId="38" applyFont="0"/>
    <xf numFmtId="164" fontId="35" fillId="69" borderId="38" applyFont="0"/>
    <xf numFmtId="10" fontId="35" fillId="69" borderId="38" applyFont="0">
      <alignment horizontal="right"/>
    </xf>
    <xf numFmtId="10" fontId="35" fillId="69" borderId="38" applyFont="0">
      <alignment horizontal="right"/>
    </xf>
    <xf numFmtId="10" fontId="35" fillId="69" borderId="38" applyFont="0">
      <alignment horizontal="right"/>
    </xf>
    <xf numFmtId="9" fontId="35" fillId="69" borderId="38" applyFont="0">
      <alignment horizontal="right"/>
    </xf>
    <xf numFmtId="9" fontId="35" fillId="69" borderId="38" applyFont="0">
      <alignment horizontal="right"/>
    </xf>
    <xf numFmtId="9" fontId="35" fillId="69" borderId="38" applyFont="0">
      <alignment horizontal="right"/>
    </xf>
    <xf numFmtId="177" fontId="35" fillId="69" borderId="38" applyFont="0">
      <alignment horizontal="right"/>
    </xf>
    <xf numFmtId="177" fontId="35" fillId="69" borderId="38" applyFont="0">
      <alignment horizontal="right"/>
    </xf>
    <xf numFmtId="177" fontId="35" fillId="69" borderId="38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0" fontId="35" fillId="69" borderId="38" applyFont="0">
      <alignment horizontal="center" wrapText="1"/>
      <protection locked="0"/>
    </xf>
    <xf numFmtId="0" fontId="35" fillId="69" borderId="38" applyFont="0">
      <alignment horizontal="center" wrapText="1"/>
      <protection locked="0"/>
    </xf>
    <xf numFmtId="0" fontId="35" fillId="69" borderId="38" applyFont="0">
      <alignment horizontal="center" wrapText="1"/>
      <protection locked="0"/>
    </xf>
    <xf numFmtId="49" fontId="35" fillId="69" borderId="38" applyFont="0"/>
    <xf numFmtId="49" fontId="35" fillId="69" borderId="38" applyFont="0"/>
    <xf numFmtId="49" fontId="35" fillId="69" borderId="38" applyFont="0"/>
    <xf numFmtId="0" fontId="171" fillId="6" borderId="6" applyNumberFormat="0" applyAlignment="0" applyProtection="0"/>
    <xf numFmtId="0" fontId="172" fillId="6" borderId="6" applyNumberFormat="0" applyAlignment="0" applyProtection="0"/>
    <xf numFmtId="0" fontId="173" fillId="64" borderId="40" applyNumberFormat="0" applyAlignment="0" applyProtection="0"/>
    <xf numFmtId="0" fontId="47" fillId="6" borderId="6" applyNumberFormat="0" applyAlignment="0" applyProtection="0"/>
    <xf numFmtId="0" fontId="49" fillId="64" borderId="4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4" fillId="0" borderId="0" applyNumberFormat="0" applyFill="0" applyBorder="0" applyAlignment="0" applyProtection="0">
      <protection locked="0"/>
    </xf>
    <xf numFmtId="167" fontId="174" fillId="0" borderId="41" applyNumberFormat="0" applyFill="0" applyBorder="0" applyProtection="0">
      <alignment horizontal="center" vertical="center"/>
      <protection locked="0"/>
    </xf>
    <xf numFmtId="167" fontId="174" fillId="0" borderId="41" applyNumberFormat="0" applyFill="0" applyBorder="0" applyProtection="0">
      <alignment horizontal="left" vertical="center"/>
      <protection locked="0"/>
    </xf>
    <xf numFmtId="184" fontId="14" fillId="0" borderId="0"/>
    <xf numFmtId="184" fontId="14" fillId="0" borderId="0"/>
    <xf numFmtId="164" fontId="170" fillId="0" borderId="0"/>
    <xf numFmtId="49" fontId="175" fillId="0" borderId="0" applyFill="0" applyBorder="0" applyProtection="0">
      <alignment horizontal="left"/>
    </xf>
    <xf numFmtId="184" fontId="14" fillId="0" borderId="0"/>
    <xf numFmtId="0" fontId="14" fillId="0" borderId="0"/>
    <xf numFmtId="0" fontId="158" fillId="0" borderId="0"/>
    <xf numFmtId="0" fontId="1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0" fillId="0" borderId="0"/>
    <xf numFmtId="171" fontId="177" fillId="70" borderId="0" applyNumberFormat="0" applyBorder="0">
      <alignment horizontal="center"/>
      <protection locked="0"/>
    </xf>
    <xf numFmtId="171" fontId="178" fillId="65" borderId="0" applyNumberFormat="0" applyBorder="0">
      <alignment horizontal="left"/>
      <protection locked="0"/>
    </xf>
    <xf numFmtId="171" fontId="179" fillId="57" borderId="0" applyNumberFormat="0" applyBorder="0">
      <alignment horizontal="center"/>
      <protection locked="0"/>
    </xf>
    <xf numFmtId="171" fontId="179" fillId="65" borderId="0" applyNumberFormat="0" applyBorder="0">
      <alignment horizontal="left"/>
      <protection locked="0"/>
    </xf>
    <xf numFmtId="171" fontId="180" fillId="57" borderId="0" applyNumberFormat="0" applyBorder="0">
      <protection locked="0"/>
    </xf>
    <xf numFmtId="171" fontId="178" fillId="71" borderId="0" applyNumberFormat="0" applyBorder="0">
      <alignment horizontal="left"/>
      <protection locked="0"/>
    </xf>
    <xf numFmtId="171" fontId="181" fillId="57" borderId="0" applyNumberFormat="0" applyBorder="0">
      <protection locked="0"/>
    </xf>
    <xf numFmtId="49" fontId="148" fillId="0" borderId="0" applyFill="0" applyBorder="0" applyProtection="0">
      <alignment horizontal="centerContinuous"/>
    </xf>
    <xf numFmtId="49" fontId="148" fillId="0" borderId="0" applyFill="0" applyBorder="0" applyProtection="0">
      <alignment horizontal="left"/>
    </xf>
    <xf numFmtId="0" fontId="156" fillId="0" borderId="11" applyNumberFormat="0" applyFill="0" applyAlignment="0" applyProtection="0"/>
    <xf numFmtId="171" fontId="178" fillId="72" borderId="0" applyNumberFormat="0" applyBorder="0">
      <alignment horizontal="right"/>
      <protection locked="0"/>
    </xf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1" fontId="148" fillId="0" borderId="0" applyFill="0" applyBorder="0" applyProtection="0">
      <alignment horizontal="right"/>
    </xf>
    <xf numFmtId="164" fontId="148" fillId="0" borderId="0" applyFill="0" applyBorder="0" applyProtection="0">
      <alignment horizontal="right"/>
    </xf>
    <xf numFmtId="2" fontId="148" fillId="0" borderId="0" applyFill="0" applyBorder="0" applyProtection="0">
      <alignment horizontal="right"/>
    </xf>
    <xf numFmtId="0" fontId="148" fillId="0" borderId="44" applyFill="0" applyBorder="0" applyProtection="0">
      <alignment horizontal="right"/>
    </xf>
    <xf numFmtId="171" fontId="178" fillId="60" borderId="0" applyNumberFormat="0" applyBorder="0">
      <protection locked="0"/>
    </xf>
    <xf numFmtId="171" fontId="182" fillId="73" borderId="0" applyNumberFormat="0" applyBorder="0">
      <protection locked="0"/>
    </xf>
    <xf numFmtId="171" fontId="183" fillId="73" borderId="0" applyNumberFormat="0" applyBorder="0">
      <protection locked="0"/>
    </xf>
    <xf numFmtId="171" fontId="178" fillId="65" borderId="0" applyNumberFormat="0" applyBorder="0">
      <protection locked="0"/>
    </xf>
    <xf numFmtId="171" fontId="178" fillId="65" borderId="0" applyNumberFormat="0" applyBorder="0">
      <protection locked="0"/>
    </xf>
    <xf numFmtId="171" fontId="178" fillId="65" borderId="0" applyNumberFormat="0" applyBorder="0">
      <protection locked="0"/>
    </xf>
    <xf numFmtId="171" fontId="178" fillId="74" borderId="0" applyNumberFormat="0" applyBorder="0">
      <alignment vertical="top"/>
      <protection locked="0"/>
    </xf>
    <xf numFmtId="9" fontId="184" fillId="0" borderId="0" applyFill="0" applyBorder="0" applyProtection="0">
      <alignment horizontal="right"/>
    </xf>
    <xf numFmtId="178" fontId="184" fillId="0" borderId="0" applyFill="0" applyBorder="0" applyProtection="0">
      <alignment horizontal="right"/>
    </xf>
    <xf numFmtId="10" fontId="184" fillId="0" borderId="0" applyFill="0" applyBorder="0" applyProtection="0">
      <alignment horizontal="right"/>
    </xf>
    <xf numFmtId="49" fontId="148" fillId="0" borderId="0" applyFill="0" applyBorder="0" applyProtection="0">
      <alignment horizontal="left"/>
    </xf>
    <xf numFmtId="49" fontId="148" fillId="0" borderId="0" applyFill="0" applyBorder="0" applyProtection="0">
      <alignment horizontal="right" textRotation="90"/>
    </xf>
    <xf numFmtId="171" fontId="185" fillId="75" borderId="0" applyNumberFormat="0" applyBorder="0">
      <protection locked="0"/>
    </xf>
    <xf numFmtId="164" fontId="90" fillId="0" borderId="0"/>
    <xf numFmtId="185" fontId="14" fillId="0" borderId="0" applyFont="0" applyFill="0" applyBorder="0" applyAlignment="0" applyProtection="0"/>
    <xf numFmtId="186" fontId="7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49" fontId="66" fillId="0" borderId="0" applyFill="0" applyBorder="0" applyProtection="0">
      <alignment horizontal="right" wrapText="1"/>
    </xf>
    <xf numFmtId="49" fontId="148" fillId="0" borderId="0" applyFill="0" applyBorder="0" applyProtection="0">
      <alignment horizontal="left" wrapText="1"/>
    </xf>
    <xf numFmtId="49" fontId="149" fillId="0" borderId="0" applyFill="0" applyBorder="0" applyProtection="0">
      <alignment horizontal="left" wrapText="1"/>
    </xf>
    <xf numFmtId="49" fontId="66" fillId="0" borderId="0" applyFill="0" applyBorder="0" applyProtection="0">
      <alignment horizontal="left" wrapText="1"/>
    </xf>
    <xf numFmtId="49" fontId="66" fillId="0" borderId="0" applyFill="0" applyBorder="0" applyProtection="0">
      <alignment horizontal="left" wrapText="1"/>
    </xf>
    <xf numFmtId="49" fontId="66" fillId="0" borderId="0" applyFill="0" applyBorder="0" applyProtection="0">
      <alignment horizontal="right" textRotation="90"/>
    </xf>
    <xf numFmtId="49" fontId="175" fillId="0" borderId="0" applyFill="0" applyBorder="0" applyProtection="0">
      <alignment horizontal="left" wrapText="1"/>
    </xf>
    <xf numFmtId="49" fontId="148" fillId="0" borderId="0" applyFill="0" applyBorder="0" applyProtection="0">
      <alignment horizontal="centerContinuous" wrapText="1"/>
    </xf>
    <xf numFmtId="49" fontId="148" fillId="0" borderId="0" applyFill="0" applyBorder="0" applyProtection="0">
      <alignment horizontal="left" wrapText="1"/>
    </xf>
    <xf numFmtId="49" fontId="148" fillId="0" borderId="0" applyFill="0" applyBorder="0" applyProtection="0">
      <alignment horizontal="right" wrapText="1"/>
    </xf>
    <xf numFmtId="49" fontId="148" fillId="0" borderId="0" applyFill="0" applyBorder="0" applyProtection="0">
      <alignment horizontal="left" wrapText="1"/>
    </xf>
    <xf numFmtId="49" fontId="148" fillId="0" borderId="0" applyFill="0" applyBorder="0" applyProtection="0">
      <alignment horizontal="right" textRotation="90"/>
    </xf>
    <xf numFmtId="0" fontId="22" fillId="0" borderId="0"/>
    <xf numFmtId="0" fontId="1" fillId="0" borderId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68" fillId="0" borderId="0"/>
    <xf numFmtId="0" fontId="14" fillId="0" borderId="0"/>
    <xf numFmtId="0" fontId="35" fillId="0" borderId="0"/>
    <xf numFmtId="0" fontId="11" fillId="0" borderId="0"/>
    <xf numFmtId="0" fontId="1" fillId="0" borderId="0"/>
    <xf numFmtId="0" fontId="11" fillId="0" borderId="0"/>
    <xf numFmtId="0" fontId="68" fillId="0" borderId="0"/>
    <xf numFmtId="0" fontId="11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67" fillId="0" borderId="0"/>
    <xf numFmtId="0" fontId="15" fillId="0" borderId="0"/>
    <xf numFmtId="0" fontId="1" fillId="0" borderId="0"/>
    <xf numFmtId="0" fontId="15" fillId="0" borderId="0"/>
    <xf numFmtId="0" fontId="14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0" fontId="15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0" fontId="14" fillId="0" borderId="0"/>
    <xf numFmtId="0" fontId="36" fillId="0" borderId="20">
      <alignment horizontal="center" vertical="center"/>
    </xf>
    <xf numFmtId="0" fontId="1" fillId="0" borderId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5" fillId="8" borderId="10" applyNumberFormat="0" applyFont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34" fillId="46" borderId="0" applyNumberFormat="0" applyBorder="0" applyAlignment="0" applyProtection="0"/>
    <xf numFmtId="0" fontId="48" fillId="39" borderId="40" applyNumberFormat="0" applyAlignment="0" applyProtection="0"/>
    <xf numFmtId="0" fontId="46" fillId="55" borderId="14" applyNumberFormat="0" applyAlignment="0" applyProtection="0"/>
    <xf numFmtId="0" fontId="189" fillId="0" borderId="0" applyNumberFormat="0" applyFill="0" applyBorder="0" applyAlignment="0" applyProtection="0"/>
    <xf numFmtId="0" fontId="110" fillId="39" borderId="40" applyNumberFormat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2" fillId="0" borderId="0"/>
    <xf numFmtId="9" fontId="22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68" fillId="0" borderId="0"/>
    <xf numFmtId="0" fontId="139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91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143" fillId="0" borderId="0"/>
    <xf numFmtId="0" fontId="15" fillId="0" borderId="0"/>
    <xf numFmtId="0" fontId="14" fillId="0" borderId="0" applyNumberFormat="0" applyFill="0" applyBorder="0" applyAlignment="0" applyProtection="0"/>
    <xf numFmtId="0" fontId="14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4" fillId="0" borderId="0"/>
    <xf numFmtId="0" fontId="3" fillId="0" borderId="0"/>
    <xf numFmtId="168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44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22" fillId="0" borderId="0" xfId="66"/>
    <xf numFmtId="0" fontId="187" fillId="0" borderId="0" xfId="66" applyFont="1"/>
    <xf numFmtId="0" fontId="187" fillId="0" borderId="0" xfId="66" applyFont="1" applyFill="1"/>
    <xf numFmtId="0" fontId="24" fillId="0" borderId="0" xfId="0" applyFont="1"/>
    <xf numFmtId="164" fontId="24" fillId="0" borderId="0" xfId="0" applyNumberFormat="1" applyFont="1"/>
    <xf numFmtId="166" fontId="24" fillId="0" borderId="0" xfId="0" applyNumberFormat="1" applyFont="1"/>
    <xf numFmtId="2" fontId="24" fillId="0" borderId="0" xfId="0" applyNumberFormat="1" applyFont="1"/>
    <xf numFmtId="164" fontId="187" fillId="0" borderId="0" xfId="66" applyNumberFormat="1" applyFont="1"/>
    <xf numFmtId="1" fontId="24" fillId="0" borderId="0" xfId="0" applyNumberFormat="1" applyFont="1"/>
    <xf numFmtId="0" fontId="22" fillId="0" borderId="0" xfId="0" applyFont="1"/>
    <xf numFmtId="164" fontId="22" fillId="0" borderId="0" xfId="0" applyNumberFormat="1" applyFont="1"/>
    <xf numFmtId="0" fontId="187" fillId="0" borderId="0" xfId="0" applyFont="1"/>
    <xf numFmtId="2" fontId="22" fillId="0" borderId="0" xfId="0" applyNumberFormat="1" applyFont="1"/>
    <xf numFmtId="166" fontId="22" fillId="0" borderId="0" xfId="0" applyNumberFormat="1" applyFon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188" fillId="0" borderId="0" xfId="0" applyFont="1"/>
    <xf numFmtId="164" fontId="188" fillId="0" borderId="0" xfId="0" applyNumberFormat="1" applyFont="1"/>
    <xf numFmtId="3" fontId="22" fillId="0" borderId="0" xfId="0" applyNumberFormat="1" applyFont="1"/>
    <xf numFmtId="166" fontId="24" fillId="0" borderId="0" xfId="0" applyNumberFormat="1" applyFont="1" applyFill="1"/>
    <xf numFmtId="0" fontId="24" fillId="0" borderId="0" xfId="0" applyFont="1" applyFill="1"/>
    <xf numFmtId="0" fontId="24" fillId="0" borderId="0" xfId="0" quotePrefix="1" applyFont="1"/>
    <xf numFmtId="1" fontId="22" fillId="0" borderId="0" xfId="0" applyNumberFormat="1" applyFont="1"/>
    <xf numFmtId="0" fontId="187" fillId="0" borderId="0" xfId="1" applyFont="1" applyBorder="1" applyAlignment="1">
      <alignment horizontal="center"/>
    </xf>
    <xf numFmtId="0" fontId="187" fillId="0" borderId="0" xfId="0" applyFont="1" applyBorder="1" applyAlignment="1">
      <alignment horizontal="center"/>
    </xf>
    <xf numFmtId="0" fontId="187" fillId="0" borderId="0" xfId="0" applyFont="1" applyFill="1" applyBorder="1" applyAlignment="1">
      <alignment horizontal="center"/>
    </xf>
    <xf numFmtId="0" fontId="187" fillId="0" borderId="0" xfId="2" applyFont="1" applyFill="1"/>
    <xf numFmtId="0" fontId="187" fillId="0" borderId="0" xfId="1" applyFont="1" applyFill="1" applyBorder="1" applyAlignment="1">
      <alignment horizontal="center"/>
    </xf>
    <xf numFmtId="0" fontId="22" fillId="0" borderId="0" xfId="0" applyFont="1" applyFill="1"/>
    <xf numFmtId="0" fontId="24" fillId="0" borderId="0" xfId="3" applyFont="1"/>
    <xf numFmtId="14" fontId="24" fillId="0" borderId="0" xfId="3" applyNumberFormat="1" applyFont="1"/>
    <xf numFmtId="0" fontId="24" fillId="0" borderId="0" xfId="3" applyFont="1" applyFill="1"/>
    <xf numFmtId="2" fontId="24" fillId="0" borderId="0" xfId="3" applyNumberFormat="1" applyFont="1" applyFill="1"/>
    <xf numFmtId="2" fontId="24" fillId="0" borderId="0" xfId="3" applyNumberFormat="1" applyFont="1"/>
    <xf numFmtId="164" fontId="24" fillId="0" borderId="0" xfId="3" applyNumberFormat="1" applyFont="1" applyFill="1"/>
    <xf numFmtId="164" fontId="24" fillId="0" borderId="0" xfId="3" applyNumberFormat="1" applyFont="1"/>
    <xf numFmtId="3" fontId="24" fillId="0" borderId="0" xfId="0" applyNumberFormat="1" applyFont="1" applyFill="1"/>
    <xf numFmtId="0" fontId="22" fillId="76" borderId="0" xfId="3454" applyFont="1" applyFill="1"/>
  </cellXfs>
  <cellStyles count="3657">
    <cellStyle name="_kapacitásszámítás1" xfId="68"/>
    <cellStyle name="_kapacitásszámítás2" xfId="69"/>
    <cellStyle name="_MonFor_SLO_090819_abrak_v1_HD" xfId="70"/>
    <cellStyle name="20% - 1. jelölőszín 10" xfId="71"/>
    <cellStyle name="20% - 1. jelölőszín 11" xfId="72"/>
    <cellStyle name="20% - 1. jelölőszín 12" xfId="73"/>
    <cellStyle name="20% - 1. jelölőszín 13" xfId="74"/>
    <cellStyle name="20% - 1. jelölőszín 2" xfId="75"/>
    <cellStyle name="20% - 1. jelölőszín 2 2" xfId="76"/>
    <cellStyle name="20% - 1. jelölőszín 2 3" xfId="77"/>
    <cellStyle name="20% - 1. jelölőszín 2 4" xfId="78"/>
    <cellStyle name="20% - 1. jelölőszín 2 5" xfId="79"/>
    <cellStyle name="20% - 1. jelölőszín 2 6" xfId="80"/>
    <cellStyle name="20% - 1. jelölőszín 2 7" xfId="81"/>
    <cellStyle name="20% - 1. jelölőszín 2 8" xfId="3592"/>
    <cellStyle name="20% - 1. jelölőszín 3" xfId="82"/>
    <cellStyle name="20% - 1. jelölőszín 4" xfId="83"/>
    <cellStyle name="20% - 1. jelölőszín 5" xfId="84"/>
    <cellStyle name="20% - 1. jelölőszín 6" xfId="85"/>
    <cellStyle name="20% - 1. jelölőszín 7" xfId="86"/>
    <cellStyle name="20% - 1. jelölőszín 8" xfId="87"/>
    <cellStyle name="20% - 1. jelölőszín 9" xfId="88"/>
    <cellStyle name="20% - 2. jelölőszín 10" xfId="89"/>
    <cellStyle name="20% - 2. jelölőszín 11" xfId="90"/>
    <cellStyle name="20% - 2. jelölőszín 12" xfId="91"/>
    <cellStyle name="20% - 2. jelölőszín 13" xfId="92"/>
    <cellStyle name="20% - 2. jelölőszín 2" xfId="93"/>
    <cellStyle name="20% - 2. jelölőszín 2 2" xfId="94"/>
    <cellStyle name="20% - 2. jelölőszín 2 3" xfId="95"/>
    <cellStyle name="20% - 2. jelölőszín 2 4" xfId="96"/>
    <cellStyle name="20% - 2. jelölőszín 2 5" xfId="97"/>
    <cellStyle name="20% - 2. jelölőszín 2 6" xfId="98"/>
    <cellStyle name="20% - 2. jelölőszín 2 7" xfId="99"/>
    <cellStyle name="20% - 2. jelölőszín 2 8" xfId="3593"/>
    <cellStyle name="20% - 2. jelölőszín 3" xfId="100"/>
    <cellStyle name="20% - 2. jelölőszín 4" xfId="101"/>
    <cellStyle name="20% - 2. jelölőszín 5" xfId="102"/>
    <cellStyle name="20% - 2. jelölőszín 6" xfId="103"/>
    <cellStyle name="20% - 2. jelölőszín 7" xfId="104"/>
    <cellStyle name="20% - 2. jelölőszín 8" xfId="105"/>
    <cellStyle name="20% - 2. jelölőszín 9" xfId="106"/>
    <cellStyle name="20% - 3. jelölőszín 10" xfId="107"/>
    <cellStyle name="20% - 3. jelölőszín 11" xfId="108"/>
    <cellStyle name="20% - 3. jelölőszín 12" xfId="109"/>
    <cellStyle name="20% - 3. jelölőszín 13" xfId="110"/>
    <cellStyle name="20% - 3. jelölőszín 2" xfId="111"/>
    <cellStyle name="20% - 3. jelölőszín 2 2" xfId="112"/>
    <cellStyle name="20% - 3. jelölőszín 2 3" xfId="113"/>
    <cellStyle name="20% - 3. jelölőszín 2 4" xfId="114"/>
    <cellStyle name="20% - 3. jelölőszín 2 5" xfId="115"/>
    <cellStyle name="20% - 3. jelölőszín 2 6" xfId="116"/>
    <cellStyle name="20% - 3. jelölőszín 2 7" xfId="117"/>
    <cellStyle name="20% - 3. jelölőszín 2 8" xfId="3594"/>
    <cellStyle name="20% - 3. jelölőszín 3" xfId="118"/>
    <cellStyle name="20% - 3. jelölőszín 4" xfId="119"/>
    <cellStyle name="20% - 3. jelölőszín 5" xfId="120"/>
    <cellStyle name="20% - 3. jelölőszín 6" xfId="121"/>
    <cellStyle name="20% - 3. jelölőszín 7" xfId="122"/>
    <cellStyle name="20% - 3. jelölőszín 8" xfId="123"/>
    <cellStyle name="20% - 3. jelölőszín 9" xfId="124"/>
    <cellStyle name="20% - 4. jelölőszín 10" xfId="125"/>
    <cellStyle name="20% - 4. jelölőszín 11" xfId="126"/>
    <cellStyle name="20% - 4. jelölőszín 12" xfId="127"/>
    <cellStyle name="20% - 4. jelölőszín 13" xfId="128"/>
    <cellStyle name="20% - 4. jelölőszín 2" xfId="129"/>
    <cellStyle name="20% - 4. jelölőszín 2 2" xfId="130"/>
    <cellStyle name="20% - 4. jelölőszín 2 3" xfId="131"/>
    <cellStyle name="20% - 4. jelölőszín 2 4" xfId="132"/>
    <cellStyle name="20% - 4. jelölőszín 2 5" xfId="133"/>
    <cellStyle name="20% - 4. jelölőszín 2 6" xfId="134"/>
    <cellStyle name="20% - 4. jelölőszín 2 7" xfId="135"/>
    <cellStyle name="20% - 4. jelölőszín 2 8" xfId="3595"/>
    <cellStyle name="20% - 4. jelölőszín 3" xfId="136"/>
    <cellStyle name="20% - 4. jelölőszín 4" xfId="137"/>
    <cellStyle name="20% - 4. jelölőszín 5" xfId="138"/>
    <cellStyle name="20% - 4. jelölőszín 6" xfId="139"/>
    <cellStyle name="20% - 4. jelölőszín 7" xfId="140"/>
    <cellStyle name="20% - 4. jelölőszín 8" xfId="141"/>
    <cellStyle name="20% - 4. jelölőszín 9" xfId="142"/>
    <cellStyle name="20% - 5. jelölőszín 10" xfId="143"/>
    <cellStyle name="20% - 5. jelölőszín 11" xfId="144"/>
    <cellStyle name="20% - 5. jelölőszín 12" xfId="145"/>
    <cellStyle name="20% - 5. jelölőszín 13" xfId="146"/>
    <cellStyle name="20% - 5. jelölőszín 2" xfId="147"/>
    <cellStyle name="20% - 5. jelölőszín 2 2" xfId="148"/>
    <cellStyle name="20% - 5. jelölőszín 2 3" xfId="149"/>
    <cellStyle name="20% - 5. jelölőszín 2 4" xfId="150"/>
    <cellStyle name="20% - 5. jelölőszín 2 5" xfId="151"/>
    <cellStyle name="20% - 5. jelölőszín 2 6" xfId="152"/>
    <cellStyle name="20% - 5. jelölőszín 2 7" xfId="153"/>
    <cellStyle name="20% - 5. jelölőszín 2 8" xfId="3596"/>
    <cellStyle name="20% - 5. jelölőszín 3" xfId="154"/>
    <cellStyle name="20% - 5. jelölőszín 4" xfId="155"/>
    <cellStyle name="20% - 5. jelölőszín 5" xfId="156"/>
    <cellStyle name="20% - 5. jelölőszín 6" xfId="157"/>
    <cellStyle name="20% - 5. jelölőszín 7" xfId="158"/>
    <cellStyle name="20% - 5. jelölőszín 8" xfId="159"/>
    <cellStyle name="20% - 5. jelölőszín 9" xfId="160"/>
    <cellStyle name="20% - 6. jelölőszín 10" xfId="161"/>
    <cellStyle name="20% - 6. jelölőszín 11" xfId="162"/>
    <cellStyle name="20% - 6. jelölőszín 12" xfId="163"/>
    <cellStyle name="20% - 6. jelölőszín 13" xfId="164"/>
    <cellStyle name="20% - 6. jelölőszín 2" xfId="165"/>
    <cellStyle name="20% - 6. jelölőszín 2 2" xfId="166"/>
    <cellStyle name="20% - 6. jelölőszín 2 3" xfId="167"/>
    <cellStyle name="20% - 6. jelölőszín 2 4" xfId="168"/>
    <cellStyle name="20% - 6. jelölőszín 2 5" xfId="169"/>
    <cellStyle name="20% - 6. jelölőszín 2 6" xfId="170"/>
    <cellStyle name="20% - 6. jelölőszín 2 7" xfId="171"/>
    <cellStyle name="20% - 6. jelölőszín 2 8" xfId="3597"/>
    <cellStyle name="20% - 6. jelölőszín 3" xfId="172"/>
    <cellStyle name="20% - 6. jelölőszín 4" xfId="173"/>
    <cellStyle name="20% - 6. jelölőszín 5" xfId="174"/>
    <cellStyle name="20% - 6. jelölőszín 6" xfId="175"/>
    <cellStyle name="20% - 6. jelölőszín 7" xfId="176"/>
    <cellStyle name="20% - 6. jelölőszín 8" xfId="177"/>
    <cellStyle name="20% - 6. jelölőszín 9" xfId="178"/>
    <cellStyle name="20% - Accent1 2" xfId="179"/>
    <cellStyle name="20% - Accent1 2 2" xfId="180"/>
    <cellStyle name="20% - Accent1 3" xfId="181"/>
    <cellStyle name="20% - Accent1 4" xfId="182"/>
    <cellStyle name="20% - Accent2 2" xfId="183"/>
    <cellStyle name="20% - Accent2 2 2" xfId="184"/>
    <cellStyle name="20% - Accent2 3" xfId="185"/>
    <cellStyle name="20% - Accent2 4" xfId="186"/>
    <cellStyle name="20% - Accent3 2" xfId="187"/>
    <cellStyle name="20% - Accent3 2 2" xfId="188"/>
    <cellStyle name="20% - Accent3 3" xfId="189"/>
    <cellStyle name="20% - Accent3 4" xfId="190"/>
    <cellStyle name="20% - Accent4 2" xfId="191"/>
    <cellStyle name="20% - Accent4 2 2" xfId="192"/>
    <cellStyle name="20% - Accent4 3" xfId="193"/>
    <cellStyle name="20% - Accent4 4" xfId="194"/>
    <cellStyle name="20% - Accent5 2" xfId="195"/>
    <cellStyle name="20% - Accent5 2 2" xfId="3554"/>
    <cellStyle name="20% - Accent5 3" xfId="196"/>
    <cellStyle name="20% - Accent5 4" xfId="197"/>
    <cellStyle name="20% - Accent6 2" xfId="198"/>
    <cellStyle name="20% - Accent6 2 2" xfId="199"/>
    <cellStyle name="20% - Accent6 3" xfId="200"/>
    <cellStyle name="20% - Accent6 4" xfId="201"/>
    <cellStyle name="40% - 1. jelölőszín 10" xfId="202"/>
    <cellStyle name="40% - 1. jelölőszín 11" xfId="203"/>
    <cellStyle name="40% - 1. jelölőszín 12" xfId="204"/>
    <cellStyle name="40% - 1. jelölőszín 13" xfId="205"/>
    <cellStyle name="40% - 1. jelölőszín 2" xfId="206"/>
    <cellStyle name="40% - 1. jelölőszín 2 2" xfId="207"/>
    <cellStyle name="40% - 1. jelölőszín 2 3" xfId="208"/>
    <cellStyle name="40% - 1. jelölőszín 2 4" xfId="209"/>
    <cellStyle name="40% - 1. jelölőszín 2 5" xfId="210"/>
    <cellStyle name="40% - 1. jelölőszín 2 6" xfId="211"/>
    <cellStyle name="40% - 1. jelölőszín 2 7" xfId="212"/>
    <cellStyle name="40% - 1. jelölőszín 2 8" xfId="3598"/>
    <cellStyle name="40% - 1. jelölőszín 3" xfId="213"/>
    <cellStyle name="40% - 1. jelölőszín 4" xfId="214"/>
    <cellStyle name="40% - 1. jelölőszín 5" xfId="215"/>
    <cellStyle name="40% - 1. jelölőszín 6" xfId="216"/>
    <cellStyle name="40% - 1. jelölőszín 7" xfId="217"/>
    <cellStyle name="40% - 1. jelölőszín 8" xfId="218"/>
    <cellStyle name="40% - 1. jelölőszín 9" xfId="219"/>
    <cellStyle name="40% - 2. jelölőszín 10" xfId="220"/>
    <cellStyle name="40% - 2. jelölőszín 11" xfId="221"/>
    <cellStyle name="40% - 2. jelölőszín 12" xfId="222"/>
    <cellStyle name="40% - 2. jelölőszín 13" xfId="223"/>
    <cellStyle name="40% - 2. jelölőszín 2" xfId="224"/>
    <cellStyle name="40% - 2. jelölőszín 2 2" xfId="225"/>
    <cellStyle name="40% - 2. jelölőszín 2 3" xfId="226"/>
    <cellStyle name="40% - 2. jelölőszín 2 4" xfId="227"/>
    <cellStyle name="40% - 2. jelölőszín 2 5" xfId="228"/>
    <cellStyle name="40% - 2. jelölőszín 2 6" xfId="229"/>
    <cellStyle name="40% - 2. jelölőszín 2 7" xfId="230"/>
    <cellStyle name="40% - 2. jelölőszín 2 8" xfId="3599"/>
    <cellStyle name="40% - 2. jelölőszín 3" xfId="231"/>
    <cellStyle name="40% - 2. jelölőszín 4" xfId="232"/>
    <cellStyle name="40% - 2. jelölőszín 5" xfId="233"/>
    <cellStyle name="40% - 2. jelölőszín 6" xfId="234"/>
    <cellStyle name="40% - 2. jelölőszín 7" xfId="235"/>
    <cellStyle name="40% - 2. jelölőszín 8" xfId="236"/>
    <cellStyle name="40% - 2. jelölőszín 9" xfId="237"/>
    <cellStyle name="40% - 3. jelölőszín 10" xfId="238"/>
    <cellStyle name="40% - 3. jelölőszín 11" xfId="239"/>
    <cellStyle name="40% - 3. jelölőszín 12" xfId="240"/>
    <cellStyle name="40% - 3. jelölőszín 13" xfId="241"/>
    <cellStyle name="40% - 3. jelölőszín 2" xfId="242"/>
    <cellStyle name="40% - 3. jelölőszín 2 2" xfId="243"/>
    <cellStyle name="40% - 3. jelölőszín 2 3" xfId="244"/>
    <cellStyle name="40% - 3. jelölőszín 2 4" xfId="245"/>
    <cellStyle name="40% - 3. jelölőszín 2 5" xfId="246"/>
    <cellStyle name="40% - 3. jelölőszín 2 6" xfId="247"/>
    <cellStyle name="40% - 3. jelölőszín 2 7" xfId="248"/>
    <cellStyle name="40% - 3. jelölőszín 2 8" xfId="3600"/>
    <cellStyle name="40% - 3. jelölőszín 3" xfId="249"/>
    <cellStyle name="40% - 3. jelölőszín 4" xfId="250"/>
    <cellStyle name="40% - 3. jelölőszín 5" xfId="251"/>
    <cellStyle name="40% - 3. jelölőszín 6" xfId="252"/>
    <cellStyle name="40% - 3. jelölőszín 7" xfId="253"/>
    <cellStyle name="40% - 3. jelölőszín 8" xfId="254"/>
    <cellStyle name="40% - 3. jelölőszín 9" xfId="255"/>
    <cellStyle name="40% - 4. jelölőszín 10" xfId="256"/>
    <cellStyle name="40% - 4. jelölőszín 11" xfId="257"/>
    <cellStyle name="40% - 4. jelölőszín 12" xfId="258"/>
    <cellStyle name="40% - 4. jelölőszín 13" xfId="259"/>
    <cellStyle name="40% - 4. jelölőszín 2" xfId="260"/>
    <cellStyle name="40% - 4. jelölőszín 2 2" xfId="261"/>
    <cellStyle name="40% - 4. jelölőszín 2 3" xfId="262"/>
    <cellStyle name="40% - 4. jelölőszín 2 4" xfId="263"/>
    <cellStyle name="40% - 4. jelölőszín 2 5" xfId="264"/>
    <cellStyle name="40% - 4. jelölőszín 2 6" xfId="265"/>
    <cellStyle name="40% - 4. jelölőszín 2 7" xfId="266"/>
    <cellStyle name="40% - 4. jelölőszín 2 8" xfId="3601"/>
    <cellStyle name="40% - 4. jelölőszín 3" xfId="267"/>
    <cellStyle name="40% - 4. jelölőszín 4" xfId="268"/>
    <cellStyle name="40% - 4. jelölőszín 5" xfId="269"/>
    <cellStyle name="40% - 4. jelölőszín 6" xfId="270"/>
    <cellStyle name="40% - 4. jelölőszín 7" xfId="271"/>
    <cellStyle name="40% - 4. jelölőszín 8" xfId="272"/>
    <cellStyle name="40% - 4. jelölőszín 9" xfId="273"/>
    <cellStyle name="40% - 5. jelölőszín 10" xfId="274"/>
    <cellStyle name="40% - 5. jelölőszín 11" xfId="275"/>
    <cellStyle name="40% - 5. jelölőszín 12" xfId="276"/>
    <cellStyle name="40% - 5. jelölőszín 13" xfId="277"/>
    <cellStyle name="40% - 5. jelölőszín 2" xfId="278"/>
    <cellStyle name="40% - 5. jelölőszín 2 2" xfId="279"/>
    <cellStyle name="40% - 5. jelölőszín 2 3" xfId="280"/>
    <cellStyle name="40% - 5. jelölőszín 2 4" xfId="281"/>
    <cellStyle name="40% - 5. jelölőszín 2 5" xfId="282"/>
    <cellStyle name="40% - 5. jelölőszín 2 6" xfId="283"/>
    <cellStyle name="40% - 5. jelölőszín 2 7" xfId="284"/>
    <cellStyle name="40% - 5. jelölőszín 2 8" xfId="3602"/>
    <cellStyle name="40% - 5. jelölőszín 3" xfId="285"/>
    <cellStyle name="40% - 5. jelölőszín 4" xfId="286"/>
    <cellStyle name="40% - 5. jelölőszín 5" xfId="287"/>
    <cellStyle name="40% - 5. jelölőszín 6" xfId="288"/>
    <cellStyle name="40% - 5. jelölőszín 7" xfId="289"/>
    <cellStyle name="40% - 5. jelölőszín 8" xfId="290"/>
    <cellStyle name="40% - 5. jelölőszín 9" xfId="291"/>
    <cellStyle name="40% - 6. jelölőszín 10" xfId="292"/>
    <cellStyle name="40% - 6. jelölőszín 11" xfId="293"/>
    <cellStyle name="40% - 6. jelölőszín 12" xfId="294"/>
    <cellStyle name="40% - 6. jelölőszín 13" xfId="295"/>
    <cellStyle name="40% - 6. jelölőszín 2" xfId="296"/>
    <cellStyle name="40% - 6. jelölőszín 2 2" xfId="297"/>
    <cellStyle name="40% - 6. jelölőszín 2 3" xfId="298"/>
    <cellStyle name="40% - 6. jelölőszín 2 4" xfId="299"/>
    <cellStyle name="40% - 6. jelölőszín 2 5" xfId="300"/>
    <cellStyle name="40% - 6. jelölőszín 2 6" xfId="301"/>
    <cellStyle name="40% - 6. jelölőszín 2 7" xfId="302"/>
    <cellStyle name="40% - 6. jelölőszín 2 8" xfId="3603"/>
    <cellStyle name="40% - 6. jelölőszín 3" xfId="303"/>
    <cellStyle name="40% - 6. jelölőszín 4" xfId="304"/>
    <cellStyle name="40% - 6. jelölőszín 5" xfId="305"/>
    <cellStyle name="40% - 6. jelölőszín 6" xfId="306"/>
    <cellStyle name="40% - 6. jelölőszín 7" xfId="307"/>
    <cellStyle name="40% - 6. jelölőszín 8" xfId="308"/>
    <cellStyle name="40% - 6. jelölőszín 9" xfId="309"/>
    <cellStyle name="40% - Accent1 2" xfId="310"/>
    <cellStyle name="40% - Accent1 2 2" xfId="311"/>
    <cellStyle name="40% - Accent1 3" xfId="312"/>
    <cellStyle name="40% - Accent1 4" xfId="313"/>
    <cellStyle name="40% - Accent2 2" xfId="314"/>
    <cellStyle name="40% - Accent2 2 2" xfId="3555"/>
    <cellStyle name="40% - Accent2 3" xfId="315"/>
    <cellStyle name="40% - Accent2 4" xfId="316"/>
    <cellStyle name="40% - Accent3 2" xfId="317"/>
    <cellStyle name="40% - Accent3 2 2" xfId="318"/>
    <cellStyle name="40% - Accent3 3" xfId="319"/>
    <cellStyle name="40% - Accent3 4" xfId="320"/>
    <cellStyle name="40% - Accent4 2" xfId="321"/>
    <cellStyle name="40% - Accent4 2 2" xfId="322"/>
    <cellStyle name="40% - Accent4 3" xfId="323"/>
    <cellStyle name="40% - Accent4 4" xfId="324"/>
    <cellStyle name="40% - Accent5 2" xfId="325"/>
    <cellStyle name="40% - Accent5 2 2" xfId="326"/>
    <cellStyle name="40% - Accent5 3" xfId="327"/>
    <cellStyle name="40% - Accent5 4" xfId="328"/>
    <cellStyle name="40% - Accent6 2" xfId="329"/>
    <cellStyle name="40% - Accent6 2 2" xfId="330"/>
    <cellStyle name="40% - Accent6 3" xfId="331"/>
    <cellStyle name="40% - Accent6 4" xfId="332"/>
    <cellStyle name="60% - 1. jelölőszín 2" xfId="333"/>
    <cellStyle name="60% - 1. jelölőszín 2 2" xfId="334"/>
    <cellStyle name="60% - 1. jelölőszín 3" xfId="335"/>
    <cellStyle name="60% - 1. jelölőszín 4" xfId="336"/>
    <cellStyle name="60% - 2. jelölőszín 2" xfId="337"/>
    <cellStyle name="60% - 2. jelölőszín 2 2" xfId="338"/>
    <cellStyle name="60% - 2. jelölőszín 3" xfId="339"/>
    <cellStyle name="60% - 2. jelölőszín 4" xfId="340"/>
    <cellStyle name="60% - 3. jelölőszín 2" xfId="341"/>
    <cellStyle name="60% - 3. jelölőszín 2 2" xfId="342"/>
    <cellStyle name="60% - 3. jelölőszín 3" xfId="343"/>
    <cellStyle name="60% - 3. jelölőszín 4" xfId="344"/>
    <cellStyle name="60% - 4. jelölőszín 2" xfId="345"/>
    <cellStyle name="60% - 4. jelölőszín 2 2" xfId="346"/>
    <cellStyle name="60% - 4. jelölőszín 3" xfId="347"/>
    <cellStyle name="60% - 4. jelölőszín 4" xfId="348"/>
    <cellStyle name="60% - 5. jelölőszín 2" xfId="349"/>
    <cellStyle name="60% - 5. jelölőszín 2 2" xfId="350"/>
    <cellStyle name="60% - 5. jelölőszín 3" xfId="351"/>
    <cellStyle name="60% - 5. jelölőszín 4" xfId="352"/>
    <cellStyle name="60% - 6. jelölőszín 2" xfId="353"/>
    <cellStyle name="60% - 6. jelölőszín 2 2" xfId="354"/>
    <cellStyle name="60% - 6. jelölőszín 3" xfId="355"/>
    <cellStyle name="60% - 6. jelölőszín 4" xfId="356"/>
    <cellStyle name="60% - Accent1 2" xfId="357"/>
    <cellStyle name="60% - Accent1 2 2" xfId="358"/>
    <cellStyle name="60% - Accent1 3" xfId="359"/>
    <cellStyle name="60% - Accent1 4" xfId="360"/>
    <cellStyle name="60% - Accent2 2" xfId="361"/>
    <cellStyle name="60% - Accent2 2 2" xfId="362"/>
    <cellStyle name="60% - Accent2 3" xfId="363"/>
    <cellStyle name="60% - Accent2 4" xfId="364"/>
    <cellStyle name="60% - Accent3 2" xfId="365"/>
    <cellStyle name="60% - Accent3 2 2" xfId="366"/>
    <cellStyle name="60% - Accent3 3" xfId="367"/>
    <cellStyle name="60% - Accent3 4" xfId="368"/>
    <cellStyle name="60% - Accent4 2" xfId="369"/>
    <cellStyle name="60% - Accent4 2 2" xfId="370"/>
    <cellStyle name="60% - Accent4 3" xfId="371"/>
    <cellStyle name="60% - Accent4 4" xfId="372"/>
    <cellStyle name="60% - Accent5 2" xfId="373"/>
    <cellStyle name="60% - Accent5 2 2" xfId="374"/>
    <cellStyle name="60% - Accent5 3" xfId="375"/>
    <cellStyle name="60% - Accent5 4" xfId="376"/>
    <cellStyle name="60% - Accent6 2" xfId="377"/>
    <cellStyle name="60% - Accent6 2 2" xfId="378"/>
    <cellStyle name="60% - Accent6 3" xfId="379"/>
    <cellStyle name="60% - Accent6 4" xfId="380"/>
    <cellStyle name="Accent1 2" xfId="381"/>
    <cellStyle name="Accent1 2 2" xfId="382"/>
    <cellStyle name="Accent1 3" xfId="383"/>
    <cellStyle name="Accent1 4" xfId="384"/>
    <cellStyle name="Accent2 2" xfId="385"/>
    <cellStyle name="Accent2 2 2" xfId="386"/>
    <cellStyle name="Accent2 3" xfId="387"/>
    <cellStyle name="Accent2 4" xfId="388"/>
    <cellStyle name="Accent3 2" xfId="389"/>
    <cellStyle name="Accent3 2 2" xfId="390"/>
    <cellStyle name="Accent3 3" xfId="391"/>
    <cellStyle name="Accent3 4" xfId="392"/>
    <cellStyle name="Accent4 2" xfId="393"/>
    <cellStyle name="Accent4 2 2" xfId="394"/>
    <cellStyle name="Accent4 3" xfId="395"/>
    <cellStyle name="Accent4 4" xfId="396"/>
    <cellStyle name="Accent5 2" xfId="397"/>
    <cellStyle name="Accent5 2 2" xfId="3556"/>
    <cellStyle name="Accent5 3" xfId="398"/>
    <cellStyle name="Accent5 4" xfId="399"/>
    <cellStyle name="Accent6 2" xfId="400"/>
    <cellStyle name="Accent6 2 2" xfId="401"/>
    <cellStyle name="Accent6 3" xfId="402"/>
    <cellStyle name="Accent6 4" xfId="403"/>
    <cellStyle name="ANCLAS,REZONES Y SUS PARTES,DE FUNDICION,DE HIERRO O DE ACERO" xfId="404"/>
    <cellStyle name="annee semestre" xfId="405"/>
    <cellStyle name="annee semestre 2" xfId="406"/>
    <cellStyle name="annee semestre 3" xfId="407"/>
    <cellStyle name="annee semestre 4" xfId="3526"/>
    <cellStyle name="Bad 2" xfId="408"/>
    <cellStyle name="Bad 2 2" xfId="409"/>
    <cellStyle name="Bad 3" xfId="410"/>
    <cellStyle name="Bad 4" xfId="411"/>
    <cellStyle name="Bevitel 2" xfId="412"/>
    <cellStyle name="Bevitel 2 2" xfId="413"/>
    <cellStyle name="Bevitel 2 3" xfId="414"/>
    <cellStyle name="Bevitel 2 4" xfId="415"/>
    <cellStyle name="Bevitel 3" xfId="416"/>
    <cellStyle name="Bevitel 3 2" xfId="417"/>
    <cellStyle name="Bevitel 3 3" xfId="418"/>
    <cellStyle name="Bevitel 4" xfId="419"/>
    <cellStyle name="Bevitel 4 2" xfId="420"/>
    <cellStyle name="Bevitel 4 3" xfId="421"/>
    <cellStyle name="Bevitel 5" xfId="422"/>
    <cellStyle name="Bevitel 5 2" xfId="423"/>
    <cellStyle name="Bevitel 5 3" xfId="424"/>
    <cellStyle name="Bevitel 6" xfId="425"/>
    <cellStyle name="Bevitel 6 2" xfId="426"/>
    <cellStyle name="Bevitel 6 3" xfId="427"/>
    <cellStyle name="blp_column_header" xfId="428"/>
    <cellStyle name="Calculation 2" xfId="429"/>
    <cellStyle name="Calculation 2 2" xfId="430"/>
    <cellStyle name="Calculation 2 2 2" xfId="431"/>
    <cellStyle name="Calculation 2 2 3" xfId="432"/>
    <cellStyle name="Calculation 2 3" xfId="433"/>
    <cellStyle name="Calculation 2 4" xfId="434"/>
    <cellStyle name="Calculation 2 5" xfId="3557"/>
    <cellStyle name="Calculation 3" xfId="435"/>
    <cellStyle name="Calculation 3 2" xfId="436"/>
    <cellStyle name="Calculation 3 3" xfId="437"/>
    <cellStyle name="Calculation 4" xfId="438"/>
    <cellStyle name="Calculation 4 2" xfId="439"/>
    <cellStyle name="Calculation 4 3" xfId="440"/>
    <cellStyle name="Check Cell 2" xfId="441"/>
    <cellStyle name="Check Cell 2 2" xfId="3558"/>
    <cellStyle name="Check Cell 3" xfId="442"/>
    <cellStyle name="Check Cell 4" xfId="443"/>
    <cellStyle name="checkExposure" xfId="444"/>
    <cellStyle name="checkExposure 2" xfId="445"/>
    <cellStyle name="checkExposure 3" xfId="446"/>
    <cellStyle name="Cím 2" xfId="447"/>
    <cellStyle name="Cím 3" xfId="448"/>
    <cellStyle name="cim1" xfId="449"/>
    <cellStyle name="Címsor 1 2" xfId="450"/>
    <cellStyle name="Címsor 1 2 2" xfId="451"/>
    <cellStyle name="Címsor 1 3" xfId="452"/>
    <cellStyle name="Címsor 2 2" xfId="453"/>
    <cellStyle name="Címsor 2 2 2" xfId="454"/>
    <cellStyle name="Címsor 2 3" xfId="455"/>
    <cellStyle name="Címsor 3 2" xfId="456"/>
    <cellStyle name="Címsor 3 2 2" xfId="457"/>
    <cellStyle name="Címsor 3 3" xfId="458"/>
    <cellStyle name="Címsor 3 4" xfId="459"/>
    <cellStyle name="Címsor 4 2" xfId="460"/>
    <cellStyle name="Címsor 4 2 2" xfId="461"/>
    <cellStyle name="Címsor 4 3" xfId="462"/>
    <cellStyle name="Column Header" xfId="463"/>
    <cellStyle name="Column Header 2" xfId="464"/>
    <cellStyle name="Column Header 2 2" xfId="465"/>
    <cellStyle name="Column Header 2 3" xfId="466"/>
    <cellStyle name="Column Header 3" xfId="467"/>
    <cellStyle name="Column Header 3 2" xfId="468"/>
    <cellStyle name="Column Header 3 3" xfId="469"/>
    <cellStyle name="Column Header 4" xfId="470"/>
    <cellStyle name="Column Header 5" xfId="471"/>
    <cellStyle name="Comma 2" xfId="472"/>
    <cellStyle name="Comma 2 10" xfId="473"/>
    <cellStyle name="Comma 2 10 2" xfId="474"/>
    <cellStyle name="Comma 2 10 2 2" xfId="3528"/>
    <cellStyle name="Comma 2 10 3" xfId="3507"/>
    <cellStyle name="Comma 2 10 4" xfId="3457"/>
    <cellStyle name="Comma 2 11" xfId="475"/>
    <cellStyle name="Comma 2 11 2" xfId="476"/>
    <cellStyle name="Comma 2 11 2 2" xfId="3529"/>
    <cellStyle name="Comma 2 11 3" xfId="3508"/>
    <cellStyle name="Comma 2 11 4" xfId="3458"/>
    <cellStyle name="Comma 2 12" xfId="477"/>
    <cellStyle name="Comma 2 12 2" xfId="478"/>
    <cellStyle name="Comma 2 12 2 2" xfId="3530"/>
    <cellStyle name="Comma 2 12 3" xfId="3509"/>
    <cellStyle name="Comma 2 12 4" xfId="3459"/>
    <cellStyle name="Comma 2 13" xfId="479"/>
    <cellStyle name="Comma 2 13 2" xfId="480"/>
    <cellStyle name="Comma 2 13 2 2" xfId="3531"/>
    <cellStyle name="Comma 2 13 3" xfId="3510"/>
    <cellStyle name="Comma 2 13 4" xfId="3460"/>
    <cellStyle name="Comma 2 14" xfId="481"/>
    <cellStyle name="Comma 2 14 2" xfId="482"/>
    <cellStyle name="Comma 2 14 2 2" xfId="3532"/>
    <cellStyle name="Comma 2 14 3" xfId="3511"/>
    <cellStyle name="Comma 2 14 4" xfId="3461"/>
    <cellStyle name="Comma 2 15" xfId="483"/>
    <cellStyle name="Comma 2 2" xfId="484"/>
    <cellStyle name="Comma 2 2 2" xfId="485"/>
    <cellStyle name="Comma 2 2 2 2" xfId="3533"/>
    <cellStyle name="Comma 2 2 3" xfId="3512"/>
    <cellStyle name="Comma 2 2 4" xfId="3462"/>
    <cellStyle name="Comma 2 3" xfId="486"/>
    <cellStyle name="Comma 2 3 2" xfId="487"/>
    <cellStyle name="Comma 2 3 2 2" xfId="3534"/>
    <cellStyle name="Comma 2 3 3" xfId="3513"/>
    <cellStyle name="Comma 2 3 4" xfId="3463"/>
    <cellStyle name="Comma 2 4" xfId="488"/>
    <cellStyle name="Comma 2 4 2" xfId="489"/>
    <cellStyle name="Comma 2 4 2 2" xfId="3535"/>
    <cellStyle name="Comma 2 4 3" xfId="3514"/>
    <cellStyle name="Comma 2 4 4" xfId="3464"/>
    <cellStyle name="Comma 2 5" xfId="490"/>
    <cellStyle name="Comma 2 5 2" xfId="491"/>
    <cellStyle name="Comma 2 5 2 2" xfId="3536"/>
    <cellStyle name="Comma 2 5 3" xfId="3515"/>
    <cellStyle name="Comma 2 5 4" xfId="3465"/>
    <cellStyle name="Comma 2 6" xfId="492"/>
    <cellStyle name="Comma 2 6 2" xfId="493"/>
    <cellStyle name="Comma 2 6 2 2" xfId="3537"/>
    <cellStyle name="Comma 2 6 3" xfId="3516"/>
    <cellStyle name="Comma 2 6 4" xfId="3466"/>
    <cellStyle name="Comma 2 7" xfId="494"/>
    <cellStyle name="Comma 2 7 2" xfId="495"/>
    <cellStyle name="Comma 2 7 2 2" xfId="3538"/>
    <cellStyle name="Comma 2 7 3" xfId="3517"/>
    <cellStyle name="Comma 2 7 4" xfId="3467"/>
    <cellStyle name="Comma 2 8" xfId="496"/>
    <cellStyle name="Comma 2 8 2" xfId="497"/>
    <cellStyle name="Comma 2 8 2 2" xfId="3539"/>
    <cellStyle name="Comma 2 8 3" xfId="3518"/>
    <cellStyle name="Comma 2 8 4" xfId="3468"/>
    <cellStyle name="Comma 2 9" xfId="498"/>
    <cellStyle name="Comma 2 9 2" xfId="499"/>
    <cellStyle name="Comma 2 9 2 2" xfId="3540"/>
    <cellStyle name="Comma 2 9 3" xfId="3519"/>
    <cellStyle name="Comma 2 9 4" xfId="3469"/>
    <cellStyle name="Comma 3" xfId="500"/>
    <cellStyle name="Comma 34" xfId="501"/>
    <cellStyle name="Comma 35" xfId="502"/>
    <cellStyle name="Comma 36" xfId="503"/>
    <cellStyle name="Comma 37" xfId="504"/>
    <cellStyle name="Comma 4" xfId="505"/>
    <cellStyle name="Comma 4 2" xfId="506"/>
    <cellStyle name="Comma 4 2 2" xfId="3541"/>
    <cellStyle name="Comma 4 3" xfId="3520"/>
    <cellStyle name="Comma 4 4" xfId="3470"/>
    <cellStyle name="Comma 5" xfId="507"/>
    <cellStyle name="Comma 6" xfId="508"/>
    <cellStyle name="Comma 7" xfId="509"/>
    <cellStyle name="Comma 8" xfId="510"/>
    <cellStyle name="Comma 8 2" xfId="511"/>
    <cellStyle name="Comma0" xfId="512"/>
    <cellStyle name="Crystal Report Data" xfId="513"/>
    <cellStyle name="Crystal Report Data 2" xfId="514"/>
    <cellStyle name="Crystal Report Data 2 2" xfId="515"/>
    <cellStyle name="Crystal Report Data 2 3" xfId="516"/>
    <cellStyle name="Crystal Report Data 3" xfId="517"/>
    <cellStyle name="Crystal Report Data 4" xfId="518"/>
    <cellStyle name="Crystal Report Field" xfId="519"/>
    <cellStyle name="Crystal Report Field 2" xfId="520"/>
    <cellStyle name="Crystal Report Field 2 2" xfId="521"/>
    <cellStyle name="Crystal Report Field 2 3" xfId="522"/>
    <cellStyle name="Crystal Report Field 3" xfId="523"/>
    <cellStyle name="Crystal Report Field 4" xfId="524"/>
    <cellStyle name="Currency 2" xfId="3492"/>
    <cellStyle name="Currency0" xfId="525"/>
    <cellStyle name="Data" xfId="526"/>
    <cellStyle name="Data (0 dp)" xfId="527"/>
    <cellStyle name="Data (1 dp)" xfId="528"/>
    <cellStyle name="Data (2 dp)" xfId="529"/>
    <cellStyle name="Data General" xfId="530"/>
    <cellStyle name="Date" xfId="531"/>
    <cellStyle name="Date 2" xfId="3604"/>
    <cellStyle name="dave1" xfId="532"/>
    <cellStyle name="Detail ligne" xfId="533"/>
    <cellStyle name="Dezimal [0]_BanknotenLEBEN" xfId="534"/>
    <cellStyle name="Dezimal_ACEA" xfId="535"/>
    <cellStyle name="données" xfId="536"/>
    <cellStyle name="donnéesbord" xfId="537"/>
    <cellStyle name="Ellenőrzőcella 2" xfId="538"/>
    <cellStyle name="Ellenőrzőcella 2 2" xfId="539"/>
    <cellStyle name="Ellenőrzőcella 3" xfId="540"/>
    <cellStyle name="Excel Built-in Percent" xfId="541"/>
    <cellStyle name="Explanatory Text 2" xfId="542"/>
    <cellStyle name="Explanatory Text 2 2" xfId="3559"/>
    <cellStyle name="Explanatory Text 3" xfId="543"/>
    <cellStyle name="Explanatory Text 4" xfId="544"/>
    <cellStyle name="External input + border" xfId="545"/>
    <cellStyle name="External input + border 2" xfId="546"/>
    <cellStyle name="External input + border 2 2" xfId="547"/>
    <cellStyle name="External input + border 2 3" xfId="548"/>
    <cellStyle name="External input + border 3" xfId="549"/>
    <cellStyle name="External input + border 3 2" xfId="550"/>
    <cellStyle name="External input + border 3 3" xfId="551"/>
    <cellStyle name="External input + border 4" xfId="552"/>
    <cellStyle name="External input + border 5" xfId="553"/>
    <cellStyle name="Ezres 10" xfId="554"/>
    <cellStyle name="Ezres 11" xfId="555"/>
    <cellStyle name="Ezres 12" xfId="556"/>
    <cellStyle name="Ezres 2" xfId="4"/>
    <cellStyle name="Ezres 2 10" xfId="557"/>
    <cellStyle name="Ezres 2 10 2" xfId="558"/>
    <cellStyle name="Ezres 2 10 3" xfId="559"/>
    <cellStyle name="Ezres 2 10 4" xfId="560"/>
    <cellStyle name="Ezres 2 10 5" xfId="561"/>
    <cellStyle name="Ezres 2 10 6" xfId="562"/>
    <cellStyle name="Ezres 2 10 7" xfId="563"/>
    <cellStyle name="Ezres 2 10 8" xfId="564"/>
    <cellStyle name="Ezres 2 10 9" xfId="565"/>
    <cellStyle name="Ezres 2 11" xfId="566"/>
    <cellStyle name="Ezres 2 11 2" xfId="567"/>
    <cellStyle name="Ezres 2 11 3" xfId="568"/>
    <cellStyle name="Ezres 2 11 4" xfId="569"/>
    <cellStyle name="Ezres 2 11 5" xfId="570"/>
    <cellStyle name="Ezres 2 11 6" xfId="571"/>
    <cellStyle name="Ezres 2 11 7" xfId="572"/>
    <cellStyle name="Ezres 2 11 8" xfId="573"/>
    <cellStyle name="Ezres 2 11 9" xfId="574"/>
    <cellStyle name="Ezres 2 12" xfId="575"/>
    <cellStyle name="Ezres 2 12 2" xfId="576"/>
    <cellStyle name="Ezres 2 12 3" xfId="577"/>
    <cellStyle name="Ezres 2 13" xfId="578"/>
    <cellStyle name="Ezres 2 13 2" xfId="579"/>
    <cellStyle name="Ezres 2 13 3" xfId="580"/>
    <cellStyle name="Ezres 2 13 4" xfId="581"/>
    <cellStyle name="Ezres 2 13 5" xfId="582"/>
    <cellStyle name="Ezres 2 13 6" xfId="583"/>
    <cellStyle name="Ezres 2 13 7" xfId="584"/>
    <cellStyle name="Ezres 2 13 8" xfId="585"/>
    <cellStyle name="Ezres 2 13 9" xfId="586"/>
    <cellStyle name="Ezres 2 14" xfId="587"/>
    <cellStyle name="Ezres 2 14 2" xfId="588"/>
    <cellStyle name="Ezres 2 14 3" xfId="589"/>
    <cellStyle name="Ezres 2 14 4" xfId="590"/>
    <cellStyle name="Ezres 2 14 5" xfId="591"/>
    <cellStyle name="Ezres 2 14 6" xfId="592"/>
    <cellStyle name="Ezres 2 14 7" xfId="593"/>
    <cellStyle name="Ezres 2 14 8" xfId="594"/>
    <cellStyle name="Ezres 2 14 9" xfId="595"/>
    <cellStyle name="Ezres 2 15" xfId="596"/>
    <cellStyle name="Ezres 2 15 2" xfId="597"/>
    <cellStyle name="Ezres 2 15 3" xfId="598"/>
    <cellStyle name="Ezres 2 15 4" xfId="599"/>
    <cellStyle name="Ezres 2 15 5" xfId="600"/>
    <cellStyle name="Ezres 2 15 6" xfId="601"/>
    <cellStyle name="Ezres 2 15 7" xfId="602"/>
    <cellStyle name="Ezres 2 15 8" xfId="603"/>
    <cellStyle name="Ezres 2 15 9" xfId="604"/>
    <cellStyle name="Ezres 2 16" xfId="605"/>
    <cellStyle name="Ezres 2 16 2" xfId="606"/>
    <cellStyle name="Ezres 2 16 3" xfId="607"/>
    <cellStyle name="Ezres 2 16 4" xfId="608"/>
    <cellStyle name="Ezres 2 16 5" xfId="609"/>
    <cellStyle name="Ezres 2 16 6" xfId="610"/>
    <cellStyle name="Ezres 2 16 7" xfId="611"/>
    <cellStyle name="Ezres 2 16 8" xfId="612"/>
    <cellStyle name="Ezres 2 16 9" xfId="613"/>
    <cellStyle name="Ezres 2 17" xfId="614"/>
    <cellStyle name="Ezres 2 17 2" xfId="615"/>
    <cellStyle name="Ezres 2 17 3" xfId="616"/>
    <cellStyle name="Ezres 2 17 4" xfId="617"/>
    <cellStyle name="Ezres 2 17 5" xfId="618"/>
    <cellStyle name="Ezres 2 17 6" xfId="619"/>
    <cellStyle name="Ezres 2 17 7" xfId="620"/>
    <cellStyle name="Ezres 2 17 8" xfId="621"/>
    <cellStyle name="Ezres 2 17 9" xfId="622"/>
    <cellStyle name="Ezres 2 18" xfId="623"/>
    <cellStyle name="Ezres 2 18 2" xfId="624"/>
    <cellStyle name="Ezres 2 18 3" xfId="625"/>
    <cellStyle name="Ezres 2 18 4" xfId="626"/>
    <cellStyle name="Ezres 2 18 5" xfId="627"/>
    <cellStyle name="Ezres 2 18 6" xfId="628"/>
    <cellStyle name="Ezres 2 18 7" xfId="629"/>
    <cellStyle name="Ezres 2 18 8" xfId="630"/>
    <cellStyle name="Ezres 2 18 9" xfId="631"/>
    <cellStyle name="Ezres 2 19" xfId="632"/>
    <cellStyle name="Ezres 2 19 2" xfId="633"/>
    <cellStyle name="Ezres 2 19 3" xfId="634"/>
    <cellStyle name="Ezres 2 19 4" xfId="635"/>
    <cellStyle name="Ezres 2 19 5" xfId="636"/>
    <cellStyle name="Ezres 2 19 6" xfId="637"/>
    <cellStyle name="Ezres 2 19 7" xfId="638"/>
    <cellStyle name="Ezres 2 19 8" xfId="639"/>
    <cellStyle name="Ezres 2 19 9" xfId="640"/>
    <cellStyle name="Ezres 2 2" xfId="641"/>
    <cellStyle name="Ezres 2 2 10" xfId="3636"/>
    <cellStyle name="Ezres 2 2 2" xfId="642"/>
    <cellStyle name="Ezres 2 2 3" xfId="643"/>
    <cellStyle name="Ezres 2 2 4" xfId="644"/>
    <cellStyle name="Ezres 2 2 5" xfId="645"/>
    <cellStyle name="Ezres 2 2 6" xfId="646"/>
    <cellStyle name="Ezres 2 2 7" xfId="647"/>
    <cellStyle name="Ezres 2 2 8" xfId="648"/>
    <cellStyle name="Ezres 2 2 9" xfId="649"/>
    <cellStyle name="Ezres 2 20" xfId="650"/>
    <cellStyle name="Ezres 2 20 2" xfId="651"/>
    <cellStyle name="Ezres 2 20 3" xfId="652"/>
    <cellStyle name="Ezres 2 21" xfId="653"/>
    <cellStyle name="Ezres 2 21 2" xfId="654"/>
    <cellStyle name="Ezres 2 21 3" xfId="655"/>
    <cellStyle name="Ezres 2 21 4" xfId="656"/>
    <cellStyle name="Ezres 2 21 5" xfId="657"/>
    <cellStyle name="Ezres 2 21 6" xfId="658"/>
    <cellStyle name="Ezres 2 21 7" xfId="659"/>
    <cellStyle name="Ezres 2 21 8" xfId="660"/>
    <cellStyle name="Ezres 2 21 9" xfId="661"/>
    <cellStyle name="Ezres 2 22" xfId="662"/>
    <cellStyle name="Ezres 2 22 2" xfId="663"/>
    <cellStyle name="Ezres 2 22 3" xfId="664"/>
    <cellStyle name="Ezres 2 22 4" xfId="665"/>
    <cellStyle name="Ezres 2 22 5" xfId="666"/>
    <cellStyle name="Ezres 2 22 6" xfId="667"/>
    <cellStyle name="Ezres 2 22 7" xfId="668"/>
    <cellStyle name="Ezres 2 22 8" xfId="669"/>
    <cellStyle name="Ezres 2 22 9" xfId="670"/>
    <cellStyle name="Ezres 2 23" xfId="671"/>
    <cellStyle name="Ezres 2 23 2" xfId="672"/>
    <cellStyle name="Ezres 2 23 3" xfId="673"/>
    <cellStyle name="Ezres 2 23 4" xfId="674"/>
    <cellStyle name="Ezres 2 23 5" xfId="675"/>
    <cellStyle name="Ezres 2 23 6" xfId="676"/>
    <cellStyle name="Ezres 2 23 7" xfId="677"/>
    <cellStyle name="Ezres 2 23 8" xfId="678"/>
    <cellStyle name="Ezres 2 23 9" xfId="679"/>
    <cellStyle name="Ezres 2 24" xfId="680"/>
    <cellStyle name="Ezres 2 24 2" xfId="681"/>
    <cellStyle name="Ezres 2 24 3" xfId="682"/>
    <cellStyle name="Ezres 2 24 4" xfId="683"/>
    <cellStyle name="Ezres 2 24 5" xfId="684"/>
    <cellStyle name="Ezres 2 24 6" xfId="685"/>
    <cellStyle name="Ezres 2 24 7" xfId="686"/>
    <cellStyle name="Ezres 2 24 8" xfId="687"/>
    <cellStyle name="Ezres 2 24 9" xfId="688"/>
    <cellStyle name="Ezres 2 25" xfId="689"/>
    <cellStyle name="Ezres 2 25 2" xfId="690"/>
    <cellStyle name="Ezres 2 25 3" xfId="691"/>
    <cellStyle name="Ezres 2 25 4" xfId="692"/>
    <cellStyle name="Ezres 2 25 5" xfId="693"/>
    <cellStyle name="Ezres 2 25 6" xfId="694"/>
    <cellStyle name="Ezres 2 25 7" xfId="695"/>
    <cellStyle name="Ezres 2 25 8" xfId="696"/>
    <cellStyle name="Ezres 2 25 9" xfId="697"/>
    <cellStyle name="Ezres 2 26" xfId="698"/>
    <cellStyle name="Ezres 2 26 2" xfId="699"/>
    <cellStyle name="Ezres 2 26 3" xfId="700"/>
    <cellStyle name="Ezres 2 26 4" xfId="701"/>
    <cellStyle name="Ezres 2 26 5" xfId="702"/>
    <cellStyle name="Ezres 2 26 6" xfId="703"/>
    <cellStyle name="Ezres 2 26 7" xfId="704"/>
    <cellStyle name="Ezres 2 26 8" xfId="705"/>
    <cellStyle name="Ezres 2 26 9" xfId="706"/>
    <cellStyle name="Ezres 2 27" xfId="707"/>
    <cellStyle name="Ezres 2 27 2" xfId="708"/>
    <cellStyle name="Ezres 2 27 3" xfId="709"/>
    <cellStyle name="Ezres 2 27 4" xfId="710"/>
    <cellStyle name="Ezres 2 27 5" xfId="711"/>
    <cellStyle name="Ezres 2 27 6" xfId="712"/>
    <cellStyle name="Ezres 2 27 7" xfId="713"/>
    <cellStyle name="Ezres 2 27 8" xfId="714"/>
    <cellStyle name="Ezres 2 27 9" xfId="715"/>
    <cellStyle name="Ezres 2 28" xfId="716"/>
    <cellStyle name="Ezres 2 28 2" xfId="717"/>
    <cellStyle name="Ezres 2 28 3" xfId="718"/>
    <cellStyle name="Ezres 2 28 4" xfId="719"/>
    <cellStyle name="Ezres 2 28 5" xfId="720"/>
    <cellStyle name="Ezres 2 28 6" xfId="721"/>
    <cellStyle name="Ezres 2 28 7" xfId="722"/>
    <cellStyle name="Ezres 2 28 8" xfId="723"/>
    <cellStyle name="Ezres 2 28 9" xfId="724"/>
    <cellStyle name="Ezres 2 29" xfId="725"/>
    <cellStyle name="Ezres 2 29 2" xfId="726"/>
    <cellStyle name="Ezres 2 29 3" xfId="727"/>
    <cellStyle name="Ezres 2 29 4" xfId="728"/>
    <cellStyle name="Ezres 2 29 5" xfId="729"/>
    <cellStyle name="Ezres 2 29 6" xfId="730"/>
    <cellStyle name="Ezres 2 29 7" xfId="731"/>
    <cellStyle name="Ezres 2 29 8" xfId="732"/>
    <cellStyle name="Ezres 2 29 9" xfId="733"/>
    <cellStyle name="Ezres 2 3" xfId="734"/>
    <cellStyle name="Ezres 2 3 10" xfId="735"/>
    <cellStyle name="Ezres 2 3 2" xfId="736"/>
    <cellStyle name="Ezres 2 3 3" xfId="737"/>
    <cellStyle name="Ezres 2 3 4" xfId="738"/>
    <cellStyle name="Ezres 2 3 5" xfId="739"/>
    <cellStyle name="Ezres 2 3 6" xfId="740"/>
    <cellStyle name="Ezres 2 3 7" xfId="741"/>
    <cellStyle name="Ezres 2 3 8" xfId="742"/>
    <cellStyle name="Ezres 2 3 9" xfId="743"/>
    <cellStyle name="Ezres 2 30" xfId="744"/>
    <cellStyle name="Ezres 2 30 2" xfId="745"/>
    <cellStyle name="Ezres 2 30 3" xfId="746"/>
    <cellStyle name="Ezres 2 30 4" xfId="747"/>
    <cellStyle name="Ezres 2 30 5" xfId="748"/>
    <cellStyle name="Ezres 2 30 6" xfId="749"/>
    <cellStyle name="Ezres 2 30 7" xfId="750"/>
    <cellStyle name="Ezres 2 30 8" xfId="751"/>
    <cellStyle name="Ezres 2 30 9" xfId="752"/>
    <cellStyle name="Ezres 2 31" xfId="753"/>
    <cellStyle name="Ezres 2 31 2" xfId="754"/>
    <cellStyle name="Ezres 2 31 3" xfId="755"/>
    <cellStyle name="Ezres 2 31 4" xfId="756"/>
    <cellStyle name="Ezres 2 31 5" xfId="757"/>
    <cellStyle name="Ezres 2 31 6" xfId="758"/>
    <cellStyle name="Ezres 2 31 7" xfId="759"/>
    <cellStyle name="Ezres 2 31 8" xfId="760"/>
    <cellStyle name="Ezres 2 31 9" xfId="761"/>
    <cellStyle name="Ezres 2 32" xfId="762"/>
    <cellStyle name="Ezres 2 32 2" xfId="763"/>
    <cellStyle name="Ezres 2 32 3" xfId="764"/>
    <cellStyle name="Ezres 2 32 4" xfId="765"/>
    <cellStyle name="Ezres 2 32 5" xfId="766"/>
    <cellStyle name="Ezres 2 32 6" xfId="767"/>
    <cellStyle name="Ezres 2 32 7" xfId="768"/>
    <cellStyle name="Ezres 2 32 8" xfId="769"/>
    <cellStyle name="Ezres 2 32 9" xfId="770"/>
    <cellStyle name="Ezres 2 33" xfId="771"/>
    <cellStyle name="Ezres 2 33 2" xfId="772"/>
    <cellStyle name="Ezres 2 33 3" xfId="773"/>
    <cellStyle name="Ezres 2 33 4" xfId="774"/>
    <cellStyle name="Ezres 2 33 5" xfId="775"/>
    <cellStyle name="Ezres 2 33 6" xfId="776"/>
    <cellStyle name="Ezres 2 33 7" xfId="777"/>
    <cellStyle name="Ezres 2 33 8" xfId="778"/>
    <cellStyle name="Ezres 2 33 9" xfId="779"/>
    <cellStyle name="Ezres 2 34" xfId="780"/>
    <cellStyle name="Ezres 2 34 2" xfId="781"/>
    <cellStyle name="Ezres 2 34 3" xfId="782"/>
    <cellStyle name="Ezres 2 34 4" xfId="783"/>
    <cellStyle name="Ezres 2 34 5" xfId="784"/>
    <cellStyle name="Ezres 2 34 6" xfId="785"/>
    <cellStyle name="Ezres 2 34 7" xfId="786"/>
    <cellStyle name="Ezres 2 34 8" xfId="787"/>
    <cellStyle name="Ezres 2 34 9" xfId="788"/>
    <cellStyle name="Ezres 2 35" xfId="789"/>
    <cellStyle name="Ezres 2 35 2" xfId="790"/>
    <cellStyle name="Ezres 2 35 3" xfId="791"/>
    <cellStyle name="Ezres 2 35 4" xfId="792"/>
    <cellStyle name="Ezres 2 35 5" xfId="793"/>
    <cellStyle name="Ezres 2 35 6" xfId="794"/>
    <cellStyle name="Ezres 2 35 7" xfId="795"/>
    <cellStyle name="Ezres 2 35 8" xfId="796"/>
    <cellStyle name="Ezres 2 35 9" xfId="797"/>
    <cellStyle name="Ezres 2 36" xfId="798"/>
    <cellStyle name="Ezres 2 36 2" xfId="799"/>
    <cellStyle name="Ezres 2 36 3" xfId="800"/>
    <cellStyle name="Ezres 2 36 4" xfId="801"/>
    <cellStyle name="Ezres 2 36 5" xfId="802"/>
    <cellStyle name="Ezres 2 36 6" xfId="803"/>
    <cellStyle name="Ezres 2 36 7" xfId="804"/>
    <cellStyle name="Ezres 2 36 8" xfId="805"/>
    <cellStyle name="Ezres 2 36 9" xfId="806"/>
    <cellStyle name="Ezres 2 37" xfId="807"/>
    <cellStyle name="Ezres 2 37 2" xfId="808"/>
    <cellStyle name="Ezres 2 37 3" xfId="809"/>
    <cellStyle name="Ezres 2 37 4" xfId="810"/>
    <cellStyle name="Ezres 2 37 5" xfId="811"/>
    <cellStyle name="Ezres 2 37 6" xfId="812"/>
    <cellStyle name="Ezres 2 37 7" xfId="813"/>
    <cellStyle name="Ezres 2 37 8" xfId="814"/>
    <cellStyle name="Ezres 2 37 9" xfId="815"/>
    <cellStyle name="Ezres 2 38" xfId="816"/>
    <cellStyle name="Ezres 2 38 2" xfId="817"/>
    <cellStyle name="Ezres 2 38 3" xfId="818"/>
    <cellStyle name="Ezres 2 38 4" xfId="819"/>
    <cellStyle name="Ezres 2 38 5" xfId="820"/>
    <cellStyle name="Ezres 2 38 6" xfId="821"/>
    <cellStyle name="Ezres 2 38 7" xfId="822"/>
    <cellStyle name="Ezres 2 38 8" xfId="823"/>
    <cellStyle name="Ezres 2 38 9" xfId="824"/>
    <cellStyle name="Ezres 2 39" xfId="825"/>
    <cellStyle name="Ezres 2 39 2" xfId="826"/>
    <cellStyle name="Ezres 2 39 3" xfId="827"/>
    <cellStyle name="Ezres 2 39 4" xfId="828"/>
    <cellStyle name="Ezres 2 39 5" xfId="829"/>
    <cellStyle name="Ezres 2 39 6" xfId="830"/>
    <cellStyle name="Ezres 2 39 7" xfId="831"/>
    <cellStyle name="Ezres 2 39 8" xfId="832"/>
    <cellStyle name="Ezres 2 39 9" xfId="833"/>
    <cellStyle name="Ezres 2 4" xfId="834"/>
    <cellStyle name="Ezres 2 4 2" xfId="835"/>
    <cellStyle name="Ezres 2 4 3" xfId="836"/>
    <cellStyle name="Ezres 2 4 4" xfId="837"/>
    <cellStyle name="Ezres 2 4 5" xfId="838"/>
    <cellStyle name="Ezres 2 4 6" xfId="839"/>
    <cellStyle name="Ezres 2 4 7" xfId="840"/>
    <cellStyle name="Ezres 2 4 8" xfId="841"/>
    <cellStyle name="Ezres 2 4 9" xfId="842"/>
    <cellStyle name="Ezres 2 40" xfId="843"/>
    <cellStyle name="Ezres 2 40 2" xfId="844"/>
    <cellStyle name="Ezres 2 40 3" xfId="845"/>
    <cellStyle name="Ezres 2 40 4" xfId="846"/>
    <cellStyle name="Ezres 2 40 5" xfId="847"/>
    <cellStyle name="Ezres 2 40 6" xfId="848"/>
    <cellStyle name="Ezres 2 40 7" xfId="849"/>
    <cellStyle name="Ezres 2 40 8" xfId="850"/>
    <cellStyle name="Ezres 2 40 9" xfId="851"/>
    <cellStyle name="Ezres 2 41" xfId="852"/>
    <cellStyle name="Ezres 2 41 2" xfId="853"/>
    <cellStyle name="Ezres 2 41 3" xfId="854"/>
    <cellStyle name="Ezres 2 41 4" xfId="855"/>
    <cellStyle name="Ezres 2 41 5" xfId="856"/>
    <cellStyle name="Ezres 2 41 6" xfId="857"/>
    <cellStyle name="Ezres 2 41 7" xfId="858"/>
    <cellStyle name="Ezres 2 41 8" xfId="859"/>
    <cellStyle name="Ezres 2 41 9" xfId="860"/>
    <cellStyle name="Ezres 2 42" xfId="861"/>
    <cellStyle name="Ezres 2 42 2" xfId="862"/>
    <cellStyle name="Ezres 2 42 3" xfId="863"/>
    <cellStyle name="Ezres 2 42 4" xfId="864"/>
    <cellStyle name="Ezres 2 42 5" xfId="865"/>
    <cellStyle name="Ezres 2 42 6" xfId="866"/>
    <cellStyle name="Ezres 2 42 7" xfId="867"/>
    <cellStyle name="Ezres 2 42 8" xfId="868"/>
    <cellStyle name="Ezres 2 42 9" xfId="869"/>
    <cellStyle name="Ezres 2 43" xfId="870"/>
    <cellStyle name="Ezres 2 43 2" xfId="871"/>
    <cellStyle name="Ezres 2 43 3" xfId="872"/>
    <cellStyle name="Ezres 2 43 4" xfId="873"/>
    <cellStyle name="Ezres 2 43 5" xfId="874"/>
    <cellStyle name="Ezres 2 43 6" xfId="875"/>
    <cellStyle name="Ezres 2 43 7" xfId="876"/>
    <cellStyle name="Ezres 2 43 8" xfId="877"/>
    <cellStyle name="Ezres 2 43 9" xfId="878"/>
    <cellStyle name="Ezres 2 44" xfId="879"/>
    <cellStyle name="Ezres 2 44 2" xfId="880"/>
    <cellStyle name="Ezres 2 44 3" xfId="881"/>
    <cellStyle name="Ezres 2 44 4" xfId="882"/>
    <cellStyle name="Ezres 2 44 5" xfId="883"/>
    <cellStyle name="Ezres 2 44 6" xfId="884"/>
    <cellStyle name="Ezres 2 44 7" xfId="885"/>
    <cellStyle name="Ezres 2 44 8" xfId="886"/>
    <cellStyle name="Ezres 2 44 9" xfId="887"/>
    <cellStyle name="Ezres 2 45" xfId="888"/>
    <cellStyle name="Ezres 2 45 2" xfId="889"/>
    <cellStyle name="Ezres 2 45 3" xfId="890"/>
    <cellStyle name="Ezres 2 45 4" xfId="891"/>
    <cellStyle name="Ezres 2 45 5" xfId="892"/>
    <cellStyle name="Ezres 2 45 6" xfId="893"/>
    <cellStyle name="Ezres 2 45 7" xfId="894"/>
    <cellStyle name="Ezres 2 45 8" xfId="895"/>
    <cellStyle name="Ezres 2 45 9" xfId="896"/>
    <cellStyle name="Ezres 2 46" xfId="897"/>
    <cellStyle name="Ezres 2 46 2" xfId="898"/>
    <cellStyle name="Ezres 2 46 3" xfId="899"/>
    <cellStyle name="Ezres 2 46 4" xfId="900"/>
    <cellStyle name="Ezres 2 46 5" xfId="901"/>
    <cellStyle name="Ezres 2 46 6" xfId="902"/>
    <cellStyle name="Ezres 2 46 7" xfId="903"/>
    <cellStyle name="Ezres 2 46 8" xfId="904"/>
    <cellStyle name="Ezres 2 46 9" xfId="905"/>
    <cellStyle name="Ezres 2 47" xfId="906"/>
    <cellStyle name="Ezres 2 47 2" xfId="907"/>
    <cellStyle name="Ezres 2 47 3" xfId="908"/>
    <cellStyle name="Ezres 2 47 4" xfId="909"/>
    <cellStyle name="Ezres 2 47 5" xfId="910"/>
    <cellStyle name="Ezres 2 47 6" xfId="911"/>
    <cellStyle name="Ezres 2 47 7" xfId="912"/>
    <cellStyle name="Ezres 2 47 8" xfId="913"/>
    <cellStyle name="Ezres 2 47 9" xfId="914"/>
    <cellStyle name="Ezres 2 48" xfId="915"/>
    <cellStyle name="Ezres 2 48 2" xfId="916"/>
    <cellStyle name="Ezres 2 48 3" xfId="917"/>
    <cellStyle name="Ezres 2 48 4" xfId="918"/>
    <cellStyle name="Ezres 2 48 5" xfId="919"/>
    <cellStyle name="Ezres 2 48 6" xfId="920"/>
    <cellStyle name="Ezres 2 48 7" xfId="921"/>
    <cellStyle name="Ezres 2 48 8" xfId="922"/>
    <cellStyle name="Ezres 2 48 9" xfId="923"/>
    <cellStyle name="Ezres 2 49" xfId="924"/>
    <cellStyle name="Ezres 2 49 2" xfId="925"/>
    <cellStyle name="Ezres 2 49 3" xfId="926"/>
    <cellStyle name="Ezres 2 49 4" xfId="927"/>
    <cellStyle name="Ezres 2 49 5" xfId="928"/>
    <cellStyle name="Ezres 2 49 6" xfId="929"/>
    <cellStyle name="Ezres 2 49 7" xfId="930"/>
    <cellStyle name="Ezres 2 49 8" xfId="931"/>
    <cellStyle name="Ezres 2 49 9" xfId="932"/>
    <cellStyle name="Ezres 2 5" xfId="933"/>
    <cellStyle name="Ezres 2 5 2" xfId="934"/>
    <cellStyle name="Ezres 2 5 3" xfId="935"/>
    <cellStyle name="Ezres 2 5 4" xfId="936"/>
    <cellStyle name="Ezres 2 5 5" xfId="937"/>
    <cellStyle name="Ezres 2 5 6" xfId="938"/>
    <cellStyle name="Ezres 2 5 7" xfId="939"/>
    <cellStyle name="Ezres 2 5 8" xfId="940"/>
    <cellStyle name="Ezres 2 5 9" xfId="941"/>
    <cellStyle name="Ezres 2 50" xfId="942"/>
    <cellStyle name="Ezres 2 50 2" xfId="943"/>
    <cellStyle name="Ezres 2 50 3" xfId="944"/>
    <cellStyle name="Ezres 2 50 4" xfId="945"/>
    <cellStyle name="Ezres 2 50 5" xfId="946"/>
    <cellStyle name="Ezres 2 50 6" xfId="947"/>
    <cellStyle name="Ezres 2 50 7" xfId="948"/>
    <cellStyle name="Ezres 2 50 8" xfId="949"/>
    <cellStyle name="Ezres 2 50 9" xfId="950"/>
    <cellStyle name="Ezres 2 51" xfId="951"/>
    <cellStyle name="Ezres 2 51 2" xfId="952"/>
    <cellStyle name="Ezres 2 51 3" xfId="953"/>
    <cellStyle name="Ezres 2 51 4" xfId="954"/>
    <cellStyle name="Ezres 2 51 5" xfId="955"/>
    <cellStyle name="Ezres 2 51 6" xfId="956"/>
    <cellStyle name="Ezres 2 51 7" xfId="957"/>
    <cellStyle name="Ezres 2 51 8" xfId="958"/>
    <cellStyle name="Ezres 2 51 9" xfId="959"/>
    <cellStyle name="Ezres 2 52" xfId="960"/>
    <cellStyle name="Ezres 2 52 2" xfId="961"/>
    <cellStyle name="Ezres 2 52 3" xfId="962"/>
    <cellStyle name="Ezres 2 52 4" xfId="963"/>
    <cellStyle name="Ezres 2 52 5" xfId="964"/>
    <cellStyle name="Ezres 2 52 6" xfId="965"/>
    <cellStyle name="Ezres 2 52 7" xfId="966"/>
    <cellStyle name="Ezres 2 52 8" xfId="967"/>
    <cellStyle name="Ezres 2 52 9" xfId="968"/>
    <cellStyle name="Ezres 2 53" xfId="969"/>
    <cellStyle name="Ezres 2 53 2" xfId="970"/>
    <cellStyle name="Ezres 2 53 3" xfId="971"/>
    <cellStyle name="Ezres 2 53 4" xfId="972"/>
    <cellStyle name="Ezres 2 53 5" xfId="973"/>
    <cellStyle name="Ezres 2 53 6" xfId="974"/>
    <cellStyle name="Ezres 2 53 7" xfId="975"/>
    <cellStyle name="Ezres 2 53 8" xfId="976"/>
    <cellStyle name="Ezres 2 53 9" xfId="977"/>
    <cellStyle name="Ezres 2 54" xfId="978"/>
    <cellStyle name="Ezres 2 54 2" xfId="979"/>
    <cellStyle name="Ezres 2 54 3" xfId="980"/>
    <cellStyle name="Ezres 2 54 4" xfId="981"/>
    <cellStyle name="Ezres 2 54 5" xfId="982"/>
    <cellStyle name="Ezres 2 54 6" xfId="983"/>
    <cellStyle name="Ezres 2 54 7" xfId="984"/>
    <cellStyle name="Ezres 2 54 8" xfId="985"/>
    <cellStyle name="Ezres 2 54 9" xfId="986"/>
    <cellStyle name="Ezres 2 55" xfId="987"/>
    <cellStyle name="Ezres 2 55 2" xfId="988"/>
    <cellStyle name="Ezres 2 55 3" xfId="989"/>
    <cellStyle name="Ezres 2 55 4" xfId="990"/>
    <cellStyle name="Ezres 2 55 5" xfId="991"/>
    <cellStyle name="Ezres 2 55 6" xfId="992"/>
    <cellStyle name="Ezres 2 55 7" xfId="993"/>
    <cellStyle name="Ezres 2 55 8" xfId="994"/>
    <cellStyle name="Ezres 2 55 9" xfId="995"/>
    <cellStyle name="Ezres 2 56" xfId="996"/>
    <cellStyle name="Ezres 2 56 2" xfId="997"/>
    <cellStyle name="Ezres 2 56 3" xfId="998"/>
    <cellStyle name="Ezres 2 56 4" xfId="999"/>
    <cellStyle name="Ezres 2 56 5" xfId="1000"/>
    <cellStyle name="Ezres 2 56 6" xfId="1001"/>
    <cellStyle name="Ezres 2 56 7" xfId="1002"/>
    <cellStyle name="Ezres 2 56 8" xfId="1003"/>
    <cellStyle name="Ezres 2 56 9" xfId="1004"/>
    <cellStyle name="Ezres 2 57" xfId="1005"/>
    <cellStyle name="Ezres 2 57 2" xfId="1006"/>
    <cellStyle name="Ezres 2 57 3" xfId="1007"/>
    <cellStyle name="Ezres 2 57 4" xfId="1008"/>
    <cellStyle name="Ezres 2 57 5" xfId="1009"/>
    <cellStyle name="Ezres 2 57 6" xfId="1010"/>
    <cellStyle name="Ezres 2 57 7" xfId="1011"/>
    <cellStyle name="Ezres 2 57 8" xfId="1012"/>
    <cellStyle name="Ezres 2 57 9" xfId="1013"/>
    <cellStyle name="Ezres 2 58" xfId="3641"/>
    <cellStyle name="Ezres 2 59" xfId="3471"/>
    <cellStyle name="Ezres 2 6" xfId="1014"/>
    <cellStyle name="Ezres 2 6 2" xfId="1015"/>
    <cellStyle name="Ezres 2 6 3" xfId="1016"/>
    <cellStyle name="Ezres 2 6 4" xfId="1017"/>
    <cellStyle name="Ezres 2 6 5" xfId="1018"/>
    <cellStyle name="Ezres 2 6 6" xfId="1019"/>
    <cellStyle name="Ezres 2 6 7" xfId="1020"/>
    <cellStyle name="Ezres 2 6 8" xfId="1021"/>
    <cellStyle name="Ezres 2 6 9" xfId="1022"/>
    <cellStyle name="Ezres 2 7" xfId="1023"/>
    <cellStyle name="Ezres 2 7 2" xfId="1024"/>
    <cellStyle name="Ezres 2 7 3" xfId="1025"/>
    <cellStyle name="Ezres 2 7 4" xfId="1026"/>
    <cellStyle name="Ezres 2 7 5" xfId="1027"/>
    <cellStyle name="Ezres 2 7 6" xfId="1028"/>
    <cellStyle name="Ezres 2 7 7" xfId="1029"/>
    <cellStyle name="Ezres 2 7 8" xfId="1030"/>
    <cellStyle name="Ezres 2 7 9" xfId="1031"/>
    <cellStyle name="Ezres 2 8" xfId="1032"/>
    <cellStyle name="Ezres 2 8 2" xfId="1033"/>
    <cellStyle name="Ezres 2 8 3" xfId="1034"/>
    <cellStyle name="Ezres 2 8 4" xfId="1035"/>
    <cellStyle name="Ezres 2 8 5" xfId="1036"/>
    <cellStyle name="Ezres 2 8 6" xfId="1037"/>
    <cellStyle name="Ezres 2 8 7" xfId="1038"/>
    <cellStyle name="Ezres 2 8 8" xfId="1039"/>
    <cellStyle name="Ezres 2 8 9" xfId="1040"/>
    <cellStyle name="Ezres 2 9" xfId="1041"/>
    <cellStyle name="Ezres 2 9 2" xfId="1042"/>
    <cellStyle name="Ezres 2 9 3" xfId="1043"/>
    <cellStyle name="Ezres 2 9 4" xfId="1044"/>
    <cellStyle name="Ezres 2 9 5" xfId="1045"/>
    <cellStyle name="Ezres 2 9 6" xfId="1046"/>
    <cellStyle name="Ezres 2 9 7" xfId="1047"/>
    <cellStyle name="Ezres 2 9 8" xfId="1048"/>
    <cellStyle name="Ezres 2 9 9" xfId="1049"/>
    <cellStyle name="Ezres 3" xfId="1050"/>
    <cellStyle name="Ezres 3 10" xfId="1051"/>
    <cellStyle name="Ezres 3 11" xfId="1052"/>
    <cellStyle name="Ezres 3 12" xfId="1053"/>
    <cellStyle name="Ezres 3 13" xfId="1054"/>
    <cellStyle name="Ezres 3 14" xfId="1055"/>
    <cellStyle name="Ezres 3 15" xfId="1056"/>
    <cellStyle name="Ezres 3 16" xfId="1057"/>
    <cellStyle name="Ezres 3 17" xfId="1058"/>
    <cellStyle name="Ezres 3 18" xfId="1059"/>
    <cellStyle name="Ezres 3 19" xfId="1060"/>
    <cellStyle name="Ezres 3 2" xfId="1061"/>
    <cellStyle name="Ezres 3 20" xfId="1062"/>
    <cellStyle name="Ezres 3 21" xfId="1063"/>
    <cellStyle name="Ezres 3 22" xfId="1064"/>
    <cellStyle name="Ezres 3 23" xfId="1065"/>
    <cellStyle name="Ezres 3 24" xfId="1066"/>
    <cellStyle name="Ezres 3 25" xfId="1067"/>
    <cellStyle name="Ezres 3 26" xfId="1068"/>
    <cellStyle name="Ezres 3 27" xfId="1069"/>
    <cellStyle name="Ezres 3 28" xfId="1070"/>
    <cellStyle name="Ezres 3 29" xfId="1071"/>
    <cellStyle name="Ezres 3 3" xfId="1072"/>
    <cellStyle name="Ezres 3 30" xfId="1073"/>
    <cellStyle name="Ezres 3 31" xfId="1074"/>
    <cellStyle name="Ezres 3 32" xfId="1075"/>
    <cellStyle name="Ezres 3 33" xfId="1076"/>
    <cellStyle name="Ezres 3 34" xfId="1077"/>
    <cellStyle name="Ezres 3 35" xfId="1078"/>
    <cellStyle name="Ezres 3 36" xfId="1079"/>
    <cellStyle name="Ezres 3 37" xfId="1080"/>
    <cellStyle name="Ezres 3 38" xfId="1081"/>
    <cellStyle name="Ezres 3 39" xfId="1082"/>
    <cellStyle name="Ezres 3 4" xfId="1083"/>
    <cellStyle name="Ezres 3 40" xfId="1084"/>
    <cellStyle name="Ezres 3 41" xfId="1085"/>
    <cellStyle name="Ezres 3 42" xfId="1086"/>
    <cellStyle name="Ezres 3 43" xfId="1087"/>
    <cellStyle name="Ezres 3 44" xfId="1088"/>
    <cellStyle name="Ezres 3 45" xfId="1089"/>
    <cellStyle name="Ezres 3 46" xfId="1090"/>
    <cellStyle name="Ezres 3 47" xfId="1091"/>
    <cellStyle name="Ezres 3 48" xfId="1092"/>
    <cellStyle name="Ezres 3 49" xfId="1093"/>
    <cellStyle name="Ezres 3 5" xfId="1094"/>
    <cellStyle name="Ezres 3 50" xfId="1095"/>
    <cellStyle name="Ezres 3 51" xfId="1096"/>
    <cellStyle name="Ezres 3 52" xfId="3648"/>
    <cellStyle name="Ezres 3 6" xfId="1097"/>
    <cellStyle name="Ezres 3 7" xfId="1098"/>
    <cellStyle name="Ezres 3 8" xfId="1099"/>
    <cellStyle name="Ezres 3 9" xfId="1100"/>
    <cellStyle name="Ezres 4" xfId="1101"/>
    <cellStyle name="Ezres 4 10" xfId="1102"/>
    <cellStyle name="Ezres 4 11" xfId="1103"/>
    <cellStyle name="Ezres 4 2" xfId="1104"/>
    <cellStyle name="Ezres 4 2 2" xfId="1105"/>
    <cellStyle name="Ezres 4 2 3" xfId="1106"/>
    <cellStyle name="Ezres 4 3" xfId="1107"/>
    <cellStyle name="Ezres 4 3 2" xfId="1108"/>
    <cellStyle name="Ezres 4 3 3" xfId="1109"/>
    <cellStyle name="Ezres 4 4" xfId="1110"/>
    <cellStyle name="Ezres 4 4 2" xfId="1111"/>
    <cellStyle name="Ezres 4 4 3" xfId="1112"/>
    <cellStyle name="Ezres 4 5" xfId="1113"/>
    <cellStyle name="Ezres 4 5 2" xfId="1114"/>
    <cellStyle name="Ezres 4 5 3" xfId="1115"/>
    <cellStyle name="Ezres 4 6" xfId="1116"/>
    <cellStyle name="Ezres 4 6 2" xfId="1117"/>
    <cellStyle name="Ezres 4 6 3" xfId="1118"/>
    <cellStyle name="Ezres 4 7" xfId="1119"/>
    <cellStyle name="Ezres 4 7 2" xfId="1120"/>
    <cellStyle name="Ezres 4 7 3" xfId="1121"/>
    <cellStyle name="Ezres 4 8" xfId="1122"/>
    <cellStyle name="Ezres 4 8 2" xfId="1123"/>
    <cellStyle name="Ezres 4 8 3" xfId="1124"/>
    <cellStyle name="Ezres 4 9" xfId="1125"/>
    <cellStyle name="Ezres 4 9 2" xfId="1126"/>
    <cellStyle name="Ezres 4 9 3" xfId="1127"/>
    <cellStyle name="Ezres 5" xfId="1128"/>
    <cellStyle name="Ezres 5 10" xfId="1129"/>
    <cellStyle name="Ezres 5 10 2" xfId="1130"/>
    <cellStyle name="Ezres 5 10 3" xfId="1131"/>
    <cellStyle name="Ezres 5 11" xfId="1132"/>
    <cellStyle name="Ezres 5 11 2" xfId="1133"/>
    <cellStyle name="Ezres 5 11 3" xfId="1134"/>
    <cellStyle name="Ezres 5 12" xfId="1135"/>
    <cellStyle name="Ezres 5 12 2" xfId="1136"/>
    <cellStyle name="Ezres 5 12 3" xfId="1137"/>
    <cellStyle name="Ezres 5 13" xfId="1138"/>
    <cellStyle name="Ezres 5 13 2" xfId="1139"/>
    <cellStyle name="Ezres 5 13 3" xfId="1140"/>
    <cellStyle name="Ezres 5 14" xfId="1141"/>
    <cellStyle name="Ezres 5 14 2" xfId="1142"/>
    <cellStyle name="Ezres 5 14 3" xfId="1143"/>
    <cellStyle name="Ezres 5 15" xfId="1144"/>
    <cellStyle name="Ezres 5 15 2" xfId="1145"/>
    <cellStyle name="Ezres 5 15 3" xfId="1146"/>
    <cellStyle name="Ezres 5 16" xfId="1147"/>
    <cellStyle name="Ezres 5 16 2" xfId="1148"/>
    <cellStyle name="Ezres 5 16 3" xfId="1149"/>
    <cellStyle name="Ezres 5 17" xfId="1150"/>
    <cellStyle name="Ezres 5 17 2" xfId="1151"/>
    <cellStyle name="Ezres 5 17 3" xfId="1152"/>
    <cellStyle name="Ezres 5 18" xfId="1153"/>
    <cellStyle name="Ezres 5 19" xfId="1154"/>
    <cellStyle name="Ezres 5 2" xfId="1155"/>
    <cellStyle name="Ezres 5 2 10" xfId="1156"/>
    <cellStyle name="Ezres 5 2 11" xfId="1157"/>
    <cellStyle name="Ezres 5 2 2" xfId="1158"/>
    <cellStyle name="Ezres 5 2 2 2" xfId="1159"/>
    <cellStyle name="Ezres 5 2 2 3" xfId="1160"/>
    <cellStyle name="Ezres 5 2 3" xfId="1161"/>
    <cellStyle name="Ezres 5 2 3 2" xfId="1162"/>
    <cellStyle name="Ezres 5 2 3 3" xfId="1163"/>
    <cellStyle name="Ezres 5 2 4" xfId="1164"/>
    <cellStyle name="Ezres 5 2 4 2" xfId="1165"/>
    <cellStyle name="Ezres 5 2 4 3" xfId="1166"/>
    <cellStyle name="Ezres 5 2 5" xfId="1167"/>
    <cellStyle name="Ezres 5 2 5 2" xfId="1168"/>
    <cellStyle name="Ezres 5 2 5 3" xfId="1169"/>
    <cellStyle name="Ezres 5 2 6" xfId="1170"/>
    <cellStyle name="Ezres 5 2 6 2" xfId="1171"/>
    <cellStyle name="Ezres 5 2 6 3" xfId="1172"/>
    <cellStyle name="Ezres 5 2 7" xfId="1173"/>
    <cellStyle name="Ezres 5 2 7 2" xfId="1174"/>
    <cellStyle name="Ezres 5 2 7 3" xfId="1175"/>
    <cellStyle name="Ezres 5 2 8" xfId="1176"/>
    <cellStyle name="Ezres 5 2 8 2" xfId="1177"/>
    <cellStyle name="Ezres 5 2 8 3" xfId="1178"/>
    <cellStyle name="Ezres 5 2 9" xfId="1179"/>
    <cellStyle name="Ezres 5 2 9 2" xfId="1180"/>
    <cellStyle name="Ezres 5 2 9 3" xfId="1181"/>
    <cellStyle name="Ezres 5 3" xfId="1182"/>
    <cellStyle name="Ezres 5 3 10" xfId="1183"/>
    <cellStyle name="Ezres 5 3 11" xfId="1184"/>
    <cellStyle name="Ezres 5 3 2" xfId="1185"/>
    <cellStyle name="Ezres 5 3 2 2" xfId="1186"/>
    <cellStyle name="Ezres 5 3 2 3" xfId="1187"/>
    <cellStyle name="Ezres 5 3 3" xfId="1188"/>
    <cellStyle name="Ezres 5 3 3 2" xfId="1189"/>
    <cellStyle name="Ezres 5 3 3 3" xfId="1190"/>
    <cellStyle name="Ezres 5 3 4" xfId="1191"/>
    <cellStyle name="Ezres 5 3 4 2" xfId="1192"/>
    <cellStyle name="Ezres 5 3 4 3" xfId="1193"/>
    <cellStyle name="Ezres 5 3 5" xfId="1194"/>
    <cellStyle name="Ezres 5 3 5 2" xfId="1195"/>
    <cellStyle name="Ezres 5 3 5 3" xfId="1196"/>
    <cellStyle name="Ezres 5 3 6" xfId="1197"/>
    <cellStyle name="Ezres 5 3 6 2" xfId="1198"/>
    <cellStyle name="Ezres 5 3 6 3" xfId="1199"/>
    <cellStyle name="Ezres 5 3 7" xfId="1200"/>
    <cellStyle name="Ezres 5 3 7 2" xfId="1201"/>
    <cellStyle name="Ezres 5 3 7 3" xfId="1202"/>
    <cellStyle name="Ezres 5 3 8" xfId="1203"/>
    <cellStyle name="Ezres 5 3 8 2" xfId="1204"/>
    <cellStyle name="Ezres 5 3 8 3" xfId="1205"/>
    <cellStyle name="Ezres 5 3 9" xfId="1206"/>
    <cellStyle name="Ezres 5 3 9 2" xfId="1207"/>
    <cellStyle name="Ezres 5 3 9 3" xfId="1208"/>
    <cellStyle name="Ezres 5 4" xfId="1209"/>
    <cellStyle name="Ezres 5 4 10" xfId="1210"/>
    <cellStyle name="Ezres 5 4 11" xfId="1211"/>
    <cellStyle name="Ezres 5 4 2" xfId="1212"/>
    <cellStyle name="Ezres 5 4 2 2" xfId="1213"/>
    <cellStyle name="Ezres 5 4 2 3" xfId="1214"/>
    <cellStyle name="Ezres 5 4 3" xfId="1215"/>
    <cellStyle name="Ezres 5 4 3 2" xfId="1216"/>
    <cellStyle name="Ezres 5 4 3 3" xfId="1217"/>
    <cellStyle name="Ezres 5 4 4" xfId="1218"/>
    <cellStyle name="Ezres 5 4 4 2" xfId="1219"/>
    <cellStyle name="Ezres 5 4 4 3" xfId="1220"/>
    <cellStyle name="Ezres 5 4 5" xfId="1221"/>
    <cellStyle name="Ezres 5 4 5 2" xfId="1222"/>
    <cellStyle name="Ezres 5 4 5 3" xfId="1223"/>
    <cellStyle name="Ezres 5 4 6" xfId="1224"/>
    <cellStyle name="Ezres 5 4 6 2" xfId="1225"/>
    <cellStyle name="Ezres 5 4 6 3" xfId="1226"/>
    <cellStyle name="Ezres 5 4 7" xfId="1227"/>
    <cellStyle name="Ezres 5 4 7 2" xfId="1228"/>
    <cellStyle name="Ezres 5 4 7 3" xfId="1229"/>
    <cellStyle name="Ezres 5 4 8" xfId="1230"/>
    <cellStyle name="Ezres 5 4 8 2" xfId="1231"/>
    <cellStyle name="Ezres 5 4 8 3" xfId="1232"/>
    <cellStyle name="Ezres 5 4 9" xfId="1233"/>
    <cellStyle name="Ezres 5 4 9 2" xfId="1234"/>
    <cellStyle name="Ezres 5 4 9 3" xfId="1235"/>
    <cellStyle name="Ezres 5 5" xfId="1236"/>
    <cellStyle name="Ezres 5 5 10" xfId="1237"/>
    <cellStyle name="Ezres 5 5 11" xfId="1238"/>
    <cellStyle name="Ezres 5 5 2" xfId="1239"/>
    <cellStyle name="Ezres 5 5 2 2" xfId="1240"/>
    <cellStyle name="Ezres 5 5 2 3" xfId="1241"/>
    <cellStyle name="Ezres 5 5 3" xfId="1242"/>
    <cellStyle name="Ezres 5 5 3 2" xfId="1243"/>
    <cellStyle name="Ezres 5 5 3 3" xfId="1244"/>
    <cellStyle name="Ezres 5 5 4" xfId="1245"/>
    <cellStyle name="Ezres 5 5 4 2" xfId="1246"/>
    <cellStyle name="Ezres 5 5 4 3" xfId="1247"/>
    <cellStyle name="Ezres 5 5 5" xfId="1248"/>
    <cellStyle name="Ezres 5 5 5 2" xfId="1249"/>
    <cellStyle name="Ezres 5 5 5 3" xfId="1250"/>
    <cellStyle name="Ezres 5 5 6" xfId="1251"/>
    <cellStyle name="Ezres 5 5 6 2" xfId="1252"/>
    <cellStyle name="Ezres 5 5 6 3" xfId="1253"/>
    <cellStyle name="Ezres 5 5 7" xfId="1254"/>
    <cellStyle name="Ezres 5 5 7 2" xfId="1255"/>
    <cellStyle name="Ezres 5 5 7 3" xfId="1256"/>
    <cellStyle name="Ezres 5 5 8" xfId="1257"/>
    <cellStyle name="Ezres 5 5 8 2" xfId="1258"/>
    <cellStyle name="Ezres 5 5 8 3" xfId="1259"/>
    <cellStyle name="Ezres 5 5 9" xfId="1260"/>
    <cellStyle name="Ezres 5 5 9 2" xfId="1261"/>
    <cellStyle name="Ezres 5 5 9 3" xfId="1262"/>
    <cellStyle name="Ezres 5 6" xfId="1263"/>
    <cellStyle name="Ezres 5 6 10" xfId="1264"/>
    <cellStyle name="Ezres 5 6 11" xfId="1265"/>
    <cellStyle name="Ezres 5 6 2" xfId="1266"/>
    <cellStyle name="Ezres 5 6 2 2" xfId="1267"/>
    <cellStyle name="Ezres 5 6 2 3" xfId="1268"/>
    <cellStyle name="Ezres 5 6 3" xfId="1269"/>
    <cellStyle name="Ezres 5 6 3 2" xfId="1270"/>
    <cellStyle name="Ezres 5 6 3 3" xfId="1271"/>
    <cellStyle name="Ezres 5 6 4" xfId="1272"/>
    <cellStyle name="Ezres 5 6 4 2" xfId="1273"/>
    <cellStyle name="Ezres 5 6 4 3" xfId="1274"/>
    <cellStyle name="Ezres 5 6 5" xfId="1275"/>
    <cellStyle name="Ezres 5 6 5 2" xfId="1276"/>
    <cellStyle name="Ezres 5 6 5 3" xfId="1277"/>
    <cellStyle name="Ezres 5 6 6" xfId="1278"/>
    <cellStyle name="Ezres 5 6 6 2" xfId="1279"/>
    <cellStyle name="Ezres 5 6 6 3" xfId="1280"/>
    <cellStyle name="Ezres 5 6 7" xfId="1281"/>
    <cellStyle name="Ezres 5 6 7 2" xfId="1282"/>
    <cellStyle name="Ezres 5 6 7 3" xfId="1283"/>
    <cellStyle name="Ezres 5 6 8" xfId="1284"/>
    <cellStyle name="Ezres 5 6 8 2" xfId="1285"/>
    <cellStyle name="Ezres 5 6 8 3" xfId="1286"/>
    <cellStyle name="Ezres 5 6 9" xfId="1287"/>
    <cellStyle name="Ezres 5 6 9 2" xfId="1288"/>
    <cellStyle name="Ezres 5 6 9 3" xfId="1289"/>
    <cellStyle name="Ezres 5 7" xfId="1290"/>
    <cellStyle name="Ezres 5 7 10" xfId="1291"/>
    <cellStyle name="Ezres 5 7 11" xfId="1292"/>
    <cellStyle name="Ezres 5 7 2" xfId="1293"/>
    <cellStyle name="Ezres 5 7 2 2" xfId="1294"/>
    <cellStyle name="Ezres 5 7 2 3" xfId="1295"/>
    <cellStyle name="Ezres 5 7 3" xfId="1296"/>
    <cellStyle name="Ezres 5 7 3 2" xfId="1297"/>
    <cellStyle name="Ezres 5 7 3 3" xfId="1298"/>
    <cellStyle name="Ezres 5 7 4" xfId="1299"/>
    <cellStyle name="Ezres 5 7 4 2" xfId="1300"/>
    <cellStyle name="Ezres 5 7 4 3" xfId="1301"/>
    <cellStyle name="Ezres 5 7 5" xfId="1302"/>
    <cellStyle name="Ezres 5 7 5 2" xfId="1303"/>
    <cellStyle name="Ezres 5 7 5 3" xfId="1304"/>
    <cellStyle name="Ezres 5 7 6" xfId="1305"/>
    <cellStyle name="Ezres 5 7 6 2" xfId="1306"/>
    <cellStyle name="Ezres 5 7 6 3" xfId="1307"/>
    <cellStyle name="Ezres 5 7 7" xfId="1308"/>
    <cellStyle name="Ezres 5 7 7 2" xfId="1309"/>
    <cellStyle name="Ezres 5 7 7 3" xfId="1310"/>
    <cellStyle name="Ezres 5 7 8" xfId="1311"/>
    <cellStyle name="Ezres 5 7 8 2" xfId="1312"/>
    <cellStyle name="Ezres 5 7 8 3" xfId="1313"/>
    <cellStyle name="Ezres 5 7 9" xfId="1314"/>
    <cellStyle name="Ezres 5 7 9 2" xfId="1315"/>
    <cellStyle name="Ezres 5 7 9 3" xfId="1316"/>
    <cellStyle name="Ezres 5 8" xfId="1317"/>
    <cellStyle name="Ezres 5 8 10" xfId="1318"/>
    <cellStyle name="Ezres 5 8 11" xfId="1319"/>
    <cellStyle name="Ezres 5 8 2" xfId="1320"/>
    <cellStyle name="Ezres 5 8 2 2" xfId="1321"/>
    <cellStyle name="Ezres 5 8 2 3" xfId="1322"/>
    <cellStyle name="Ezres 5 8 3" xfId="1323"/>
    <cellStyle name="Ezres 5 8 3 2" xfId="1324"/>
    <cellStyle name="Ezres 5 8 3 3" xfId="1325"/>
    <cellStyle name="Ezres 5 8 4" xfId="1326"/>
    <cellStyle name="Ezres 5 8 4 2" xfId="1327"/>
    <cellStyle name="Ezres 5 8 4 3" xfId="1328"/>
    <cellStyle name="Ezres 5 8 5" xfId="1329"/>
    <cellStyle name="Ezres 5 8 5 2" xfId="1330"/>
    <cellStyle name="Ezres 5 8 5 3" xfId="1331"/>
    <cellStyle name="Ezres 5 8 6" xfId="1332"/>
    <cellStyle name="Ezres 5 8 6 2" xfId="1333"/>
    <cellStyle name="Ezres 5 8 6 3" xfId="1334"/>
    <cellStyle name="Ezres 5 8 7" xfId="1335"/>
    <cellStyle name="Ezres 5 8 7 2" xfId="1336"/>
    <cellStyle name="Ezres 5 8 7 3" xfId="1337"/>
    <cellStyle name="Ezres 5 8 8" xfId="1338"/>
    <cellStyle name="Ezres 5 8 8 2" xfId="1339"/>
    <cellStyle name="Ezres 5 8 8 3" xfId="1340"/>
    <cellStyle name="Ezres 5 8 9" xfId="1341"/>
    <cellStyle name="Ezres 5 8 9 2" xfId="1342"/>
    <cellStyle name="Ezres 5 8 9 3" xfId="1343"/>
    <cellStyle name="Ezres 5 9" xfId="1344"/>
    <cellStyle name="Ezres 5 9 10" xfId="1345"/>
    <cellStyle name="Ezres 5 9 11" xfId="1346"/>
    <cellStyle name="Ezres 5 9 2" xfId="1347"/>
    <cellStyle name="Ezres 5 9 2 2" xfId="1348"/>
    <cellStyle name="Ezres 5 9 2 3" xfId="1349"/>
    <cellStyle name="Ezres 5 9 3" xfId="1350"/>
    <cellStyle name="Ezres 5 9 3 2" xfId="1351"/>
    <cellStyle name="Ezres 5 9 3 3" xfId="1352"/>
    <cellStyle name="Ezres 5 9 4" xfId="1353"/>
    <cellStyle name="Ezres 5 9 4 2" xfId="1354"/>
    <cellStyle name="Ezres 5 9 4 3" xfId="1355"/>
    <cellStyle name="Ezres 5 9 5" xfId="1356"/>
    <cellStyle name="Ezres 5 9 5 2" xfId="1357"/>
    <cellStyle name="Ezres 5 9 5 3" xfId="1358"/>
    <cellStyle name="Ezres 5 9 6" xfId="1359"/>
    <cellStyle name="Ezres 5 9 6 2" xfId="1360"/>
    <cellStyle name="Ezres 5 9 6 3" xfId="1361"/>
    <cellStyle name="Ezres 5 9 7" xfId="1362"/>
    <cellStyle name="Ezres 5 9 7 2" xfId="1363"/>
    <cellStyle name="Ezres 5 9 7 3" xfId="1364"/>
    <cellStyle name="Ezres 5 9 8" xfId="1365"/>
    <cellStyle name="Ezres 5 9 8 2" xfId="1366"/>
    <cellStyle name="Ezres 5 9 8 3" xfId="1367"/>
    <cellStyle name="Ezres 5 9 9" xfId="1368"/>
    <cellStyle name="Ezres 5 9 9 2" xfId="1369"/>
    <cellStyle name="Ezres 5 9 9 3" xfId="1370"/>
    <cellStyle name="Ezres 6" xfId="1371"/>
    <cellStyle name="Ezres 7" xfId="1372"/>
    <cellStyle name="Ezres 7 2" xfId="1373"/>
    <cellStyle name="Ezres 7 2 10" xfId="1374"/>
    <cellStyle name="Ezres 7 2 11" xfId="1375"/>
    <cellStyle name="Ezres 7 2 2" xfId="1376"/>
    <cellStyle name="Ezres 7 2 2 2" xfId="1377"/>
    <cellStyle name="Ezres 7 2 2 2 2" xfId="1378"/>
    <cellStyle name="Ezres 7 2 2 2 2 2" xfId="1379"/>
    <cellStyle name="Ezres 7 2 2 2 2 3" xfId="1380"/>
    <cellStyle name="Ezres 7 2 2 2 3" xfId="1381"/>
    <cellStyle name="Ezres 7 2 2 2 4" xfId="1382"/>
    <cellStyle name="Ezres 7 2 2 2 5" xfId="1383"/>
    <cellStyle name="Ezres 7 2 2 2 6" xfId="1384"/>
    <cellStyle name="Ezres 7 2 2 2 7" xfId="1385"/>
    <cellStyle name="Ezres 7 2 2 2 8" xfId="1386"/>
    <cellStyle name="Ezres 7 2 2 2 9" xfId="1387"/>
    <cellStyle name="Ezres 7 2 2 3" xfId="1388"/>
    <cellStyle name="Ezres 7 2 2 4" xfId="1389"/>
    <cellStyle name="Ezres 7 2 3" xfId="1390"/>
    <cellStyle name="Ezres 7 2 3 2" xfId="1391"/>
    <cellStyle name="Ezres 7 2 3 3" xfId="1392"/>
    <cellStyle name="Ezres 7 2 4" xfId="1393"/>
    <cellStyle name="Ezres 7 2 5" xfId="1394"/>
    <cellStyle name="Ezres 7 2 5 2" xfId="1395"/>
    <cellStyle name="Ezres 7 2 5 3" xfId="1396"/>
    <cellStyle name="Ezres 7 2 6" xfId="1397"/>
    <cellStyle name="Ezres 7 2 7" xfId="1398"/>
    <cellStyle name="Ezres 7 2 8" xfId="1399"/>
    <cellStyle name="Ezres 7 2 9" xfId="1400"/>
    <cellStyle name="Ezres 7 3" xfId="1401"/>
    <cellStyle name="Ezres 7 3 2" xfId="1402"/>
    <cellStyle name="Ezres 7 3 3" xfId="1403"/>
    <cellStyle name="Ezres 7 4" xfId="1404"/>
    <cellStyle name="Ezres 7 4 2" xfId="1405"/>
    <cellStyle name="Ezres 7 4 3" xfId="1406"/>
    <cellStyle name="Ezres 7 5" xfId="1407"/>
    <cellStyle name="Ezres 7 5 2" xfId="1408"/>
    <cellStyle name="Ezres 7 5 3" xfId="1409"/>
    <cellStyle name="Ezres 7 6" xfId="1410"/>
    <cellStyle name="Ezres 7 6 2" xfId="1411"/>
    <cellStyle name="Ezres 7 6 3" xfId="1412"/>
    <cellStyle name="Ezres 7 7" xfId="1413"/>
    <cellStyle name="Ezres 7 7 2" xfId="1414"/>
    <cellStyle name="Ezres 7 7 3" xfId="1415"/>
    <cellStyle name="Ezres 7 8" xfId="1416"/>
    <cellStyle name="Ezres 7 8 2" xfId="1417"/>
    <cellStyle name="Ezres 7 8 3" xfId="1418"/>
    <cellStyle name="Ezres 7 8 4" xfId="1419"/>
    <cellStyle name="Ezres 7 8 5" xfId="1420"/>
    <cellStyle name="Ezres 7 8 6" xfId="1421"/>
    <cellStyle name="Ezres 7 8 7" xfId="1422"/>
    <cellStyle name="Ezres 7 8 8" xfId="1423"/>
    <cellStyle name="Ezres 8" xfId="1424"/>
    <cellStyle name="Ezres 9" xfId="1425"/>
    <cellStyle name="Figyelmeztetés 2" xfId="1426"/>
    <cellStyle name="Figyelmeztetés 2 2" xfId="1427"/>
    <cellStyle name="Figyelmeztetés 3" xfId="1428"/>
    <cellStyle name="financniO" xfId="1429"/>
    <cellStyle name="Fixed" xfId="1430"/>
    <cellStyle name="Footnote" xfId="1431"/>
    <cellStyle name="Good 2" xfId="1432"/>
    <cellStyle name="Good 2 2" xfId="1433"/>
    <cellStyle name="Good 3" xfId="1434"/>
    <cellStyle name="Good 4" xfId="1435"/>
    <cellStyle name="Grey" xfId="1436"/>
    <cellStyle name="greyed" xfId="1437"/>
    <cellStyle name="greyed 2" xfId="1438"/>
    <cellStyle name="greyed 2 2" xfId="1439"/>
    <cellStyle name="greyed 2 3" xfId="1440"/>
    <cellStyle name="greyed 3" xfId="1441"/>
    <cellStyle name="greyed 3 2" xfId="1442"/>
    <cellStyle name="greyed 3 3" xfId="1443"/>
    <cellStyle name="greyed 4" xfId="1444"/>
    <cellStyle name="greyed 5" xfId="1445"/>
    <cellStyle name="Header" xfId="1446"/>
    <cellStyle name="Header1" xfId="1447"/>
    <cellStyle name="Header2" xfId="1448"/>
    <cellStyle name="Header2 2" xfId="1449"/>
    <cellStyle name="HeaderGrant" xfId="1450"/>
    <cellStyle name="HeaderGrant 2" xfId="1451"/>
    <cellStyle name="HeaderGrant 2 2" xfId="1452"/>
    <cellStyle name="HeaderGrant 3" xfId="1453"/>
    <cellStyle name="HeaderGrant 3 2" xfId="1454"/>
    <cellStyle name="HeaderGrant 4" xfId="1455"/>
    <cellStyle name="headerStyleStringLeft" xfId="1456"/>
    <cellStyle name="headerStyleStringRight" xfId="1457"/>
    <cellStyle name="Heading" xfId="1458"/>
    <cellStyle name="Heading 1 2" xfId="1459"/>
    <cellStyle name="Heading 1 2 2" xfId="1460"/>
    <cellStyle name="Heading 1 3" xfId="1461"/>
    <cellStyle name="Heading 1 4" xfId="1462"/>
    <cellStyle name="Heading 2 2" xfId="1463"/>
    <cellStyle name="Heading 2 2 2" xfId="1464"/>
    <cellStyle name="Heading 2 3" xfId="1465"/>
    <cellStyle name="Heading 2 4" xfId="1466"/>
    <cellStyle name="Heading 3 2" xfId="1467"/>
    <cellStyle name="Heading 3 2 2" xfId="1468"/>
    <cellStyle name="Heading 3 3" xfId="1469"/>
    <cellStyle name="Heading 3 4" xfId="1470"/>
    <cellStyle name="Heading 4 2" xfId="1471"/>
    <cellStyle name="Heading 4 2 2" xfId="1472"/>
    <cellStyle name="Heading 4 3" xfId="1473"/>
    <cellStyle name="Heading 4 4" xfId="1474"/>
    <cellStyle name="HeadingTable" xfId="1475"/>
    <cellStyle name="HeadingTable 2" xfId="1476"/>
    <cellStyle name="HeadingTable 2 2" xfId="1477"/>
    <cellStyle name="HeadingTable 2 3" xfId="1478"/>
    <cellStyle name="HeadingTable 3" xfId="1479"/>
    <cellStyle name="HeadingTable 3 2" xfId="1480"/>
    <cellStyle name="HeadingTable 3 3" xfId="1481"/>
    <cellStyle name="HeadingTable 4" xfId="1482"/>
    <cellStyle name="HeadingTable 5" xfId="1483"/>
    <cellStyle name="highlightExposure" xfId="1484"/>
    <cellStyle name="highlightExposure 2" xfId="1485"/>
    <cellStyle name="highlightExposure 2 2" xfId="1486"/>
    <cellStyle name="highlightExposure 2 3" xfId="1487"/>
    <cellStyle name="highlightExposure 3" xfId="1488"/>
    <cellStyle name="highlightExposure 3 2" xfId="1489"/>
    <cellStyle name="highlightExposure 3 3" xfId="1490"/>
    <cellStyle name="highlightExposure 4" xfId="1491"/>
    <cellStyle name="highlightExposure 5" xfId="1492"/>
    <cellStyle name="highlightPD" xfId="1493"/>
    <cellStyle name="highlightPD 2" xfId="1494"/>
    <cellStyle name="highlightPD 2 2" xfId="1495"/>
    <cellStyle name="highlightPD 2 3" xfId="1496"/>
    <cellStyle name="highlightPD 3" xfId="1497"/>
    <cellStyle name="highlightPD 3 2" xfId="1498"/>
    <cellStyle name="highlightPD 3 3" xfId="1499"/>
    <cellStyle name="highlightPD 4" xfId="1500"/>
    <cellStyle name="highlightPD 5" xfId="1501"/>
    <cellStyle name="highlightPercentage" xfId="1502"/>
    <cellStyle name="highlightPercentage 2" xfId="1503"/>
    <cellStyle name="highlightPercentage 2 2" xfId="1504"/>
    <cellStyle name="highlightPercentage 2 3" xfId="1505"/>
    <cellStyle name="highlightPercentage 3" xfId="1506"/>
    <cellStyle name="highlightPercentage 3 2" xfId="1507"/>
    <cellStyle name="highlightPercentage 3 3" xfId="1508"/>
    <cellStyle name="highlightPercentage 4" xfId="1509"/>
    <cellStyle name="highlightPercentage 5" xfId="1510"/>
    <cellStyle name="highlightText" xfId="1511"/>
    <cellStyle name="highlightText 2" xfId="1512"/>
    <cellStyle name="highlightText 2 2" xfId="1513"/>
    <cellStyle name="highlightText 2 3" xfId="1514"/>
    <cellStyle name="highlightText 3" xfId="1515"/>
    <cellStyle name="highlightText 3 2" xfId="1516"/>
    <cellStyle name="highlightText 3 3" xfId="1517"/>
    <cellStyle name="highlightText 4" xfId="1518"/>
    <cellStyle name="highlightText 5" xfId="1519"/>
    <cellStyle name="Hivatkozás 2" xfId="1520"/>
    <cellStyle name="Hivatkozás 2 2" xfId="1521"/>
    <cellStyle name="Hivatkozás 2 3" xfId="1522"/>
    <cellStyle name="Hivatkozás 3" xfId="1523"/>
    <cellStyle name="Hivatkozott cella 2" xfId="1524"/>
    <cellStyle name="Hivatkozott cella 2 2" xfId="1525"/>
    <cellStyle name="Hivatkozott cella 3" xfId="1526"/>
    <cellStyle name="Hyperlink" xfId="5"/>
    <cellStyle name="Hyperlink 2" xfId="1527"/>
    <cellStyle name="Hyperlink 2 2" xfId="1528"/>
    <cellStyle name="Hyperlink 2 2 2" xfId="1529"/>
    <cellStyle name="Hyperlink 3" xfId="1530"/>
    <cellStyle name="Hyperlink 4" xfId="1531"/>
    <cellStyle name="Hyperlink 5" xfId="1532"/>
    <cellStyle name="Hyperlink䟟monetáris.xls Chart 4" xfId="1533"/>
    <cellStyle name="Identification requete" xfId="1534"/>
    <cellStyle name="IMF job" xfId="1535"/>
    <cellStyle name="imf-one decimal" xfId="1536"/>
    <cellStyle name="imf-zero decimal" xfId="1537"/>
    <cellStyle name="Input [yellow]" xfId="1538"/>
    <cellStyle name="Input [yellow] 2" xfId="1539"/>
    <cellStyle name="Input [yellow] 3" xfId="1540"/>
    <cellStyle name="Input 2" xfId="1541"/>
    <cellStyle name="Input 2 2" xfId="1542"/>
    <cellStyle name="Input 2 2 2" xfId="1543"/>
    <cellStyle name="Input 2 2 3" xfId="1544"/>
    <cellStyle name="Input 2 3" xfId="1545"/>
    <cellStyle name="Input 2 3 2" xfId="1546"/>
    <cellStyle name="Input 2 3 3" xfId="1547"/>
    <cellStyle name="Input 2 4" xfId="1548"/>
    <cellStyle name="Input 2 5" xfId="1549"/>
    <cellStyle name="Input 2 6" xfId="3560"/>
    <cellStyle name="Input 3" xfId="1550"/>
    <cellStyle name="Input 3 2" xfId="1551"/>
    <cellStyle name="Input 3 2 2" xfId="1552"/>
    <cellStyle name="Input 3 2 3" xfId="1553"/>
    <cellStyle name="Input 3 3" xfId="1554"/>
    <cellStyle name="Input 3 3 2" xfId="1555"/>
    <cellStyle name="Input 3 3 3" xfId="1556"/>
    <cellStyle name="Input 3 4" xfId="1557"/>
    <cellStyle name="Input 3 5" xfId="1558"/>
    <cellStyle name="Input 4" xfId="1559"/>
    <cellStyle name="Input 4 2" xfId="1560"/>
    <cellStyle name="Input 4 3" xfId="1561"/>
    <cellStyle name="inputDate" xfId="1562"/>
    <cellStyle name="inputDate 2" xfId="1563"/>
    <cellStyle name="inputDate 2 2" xfId="1564"/>
    <cellStyle name="inputDate 2 3" xfId="1565"/>
    <cellStyle name="inputDate 3" xfId="1566"/>
    <cellStyle name="inputDate 3 2" xfId="1567"/>
    <cellStyle name="inputDate 3 3" xfId="1568"/>
    <cellStyle name="inputDate 4" xfId="1569"/>
    <cellStyle name="inputDate 5" xfId="1570"/>
    <cellStyle name="inputExposure" xfId="1571"/>
    <cellStyle name="inputExposure 2" xfId="1572"/>
    <cellStyle name="inputExposure 2 2" xfId="1573"/>
    <cellStyle name="inputExposure 2 3" xfId="1574"/>
    <cellStyle name="inputExposure 3" xfId="1575"/>
    <cellStyle name="inputExposure 3 2" xfId="1576"/>
    <cellStyle name="inputExposure 3 3" xfId="1577"/>
    <cellStyle name="inputExposure 4" xfId="1578"/>
    <cellStyle name="inputExposure 5" xfId="1579"/>
    <cellStyle name="inputMaturity" xfId="1580"/>
    <cellStyle name="inputMaturity 2" xfId="1581"/>
    <cellStyle name="inputMaturity 2 2" xfId="1582"/>
    <cellStyle name="inputMaturity 2 3" xfId="1583"/>
    <cellStyle name="inputMaturity 3" xfId="1584"/>
    <cellStyle name="inputMaturity 3 2" xfId="1585"/>
    <cellStyle name="inputMaturity 3 3" xfId="1586"/>
    <cellStyle name="inputMaturity 4" xfId="1587"/>
    <cellStyle name="inputMaturity 5" xfId="1588"/>
    <cellStyle name="inputParameterE" xfId="1589"/>
    <cellStyle name="inputParameterE 2" xfId="1590"/>
    <cellStyle name="inputParameterE 2 2" xfId="1591"/>
    <cellStyle name="inputParameterE 2 3" xfId="1592"/>
    <cellStyle name="inputParameterE 3" xfId="1593"/>
    <cellStyle name="inputParameterE 3 2" xfId="1594"/>
    <cellStyle name="inputParameterE 3 3" xfId="1595"/>
    <cellStyle name="inputParameterE 4" xfId="1596"/>
    <cellStyle name="inputParameterE 5" xfId="1597"/>
    <cellStyle name="inputPD" xfId="1598"/>
    <cellStyle name="inputPD 2" xfId="1599"/>
    <cellStyle name="inputPD 2 2" xfId="1600"/>
    <cellStyle name="inputPD 2 3" xfId="1601"/>
    <cellStyle name="inputPD 3" xfId="1602"/>
    <cellStyle name="inputPD 3 2" xfId="1603"/>
    <cellStyle name="inputPD 3 3" xfId="1604"/>
    <cellStyle name="inputPD 4" xfId="1605"/>
    <cellStyle name="inputPD 5" xfId="1606"/>
    <cellStyle name="inputPercentage" xfId="1607"/>
    <cellStyle name="inputPercentage 2" xfId="1608"/>
    <cellStyle name="inputPercentage 2 2" xfId="1609"/>
    <cellStyle name="inputPercentage 2 3" xfId="1610"/>
    <cellStyle name="inputPercentage 3" xfId="1611"/>
    <cellStyle name="inputPercentage 3 2" xfId="1612"/>
    <cellStyle name="inputPercentage 3 3" xfId="1613"/>
    <cellStyle name="inputPercentage 4" xfId="1614"/>
    <cellStyle name="inputPercentage 5" xfId="1615"/>
    <cellStyle name="inputPercentageL" xfId="1616"/>
    <cellStyle name="inputPercentageL 2" xfId="1617"/>
    <cellStyle name="inputPercentageL 2 2" xfId="1618"/>
    <cellStyle name="inputPercentageL 2 3" xfId="1619"/>
    <cellStyle name="inputPercentageL 3" xfId="1620"/>
    <cellStyle name="inputPercentageL 3 2" xfId="1621"/>
    <cellStyle name="inputPercentageL 3 3" xfId="1622"/>
    <cellStyle name="inputPercentageL 4" xfId="1623"/>
    <cellStyle name="inputPercentageL 5" xfId="1624"/>
    <cellStyle name="inputPercentageS" xfId="1625"/>
    <cellStyle name="inputPercentageS 2" xfId="1626"/>
    <cellStyle name="inputPercentageS 2 2" xfId="1627"/>
    <cellStyle name="inputPercentageS 2 3" xfId="1628"/>
    <cellStyle name="inputPercentageS 3" xfId="1629"/>
    <cellStyle name="inputPercentageS 3 2" xfId="1630"/>
    <cellStyle name="inputPercentageS 3 3" xfId="1631"/>
    <cellStyle name="inputPercentageS 4" xfId="1632"/>
    <cellStyle name="inputPercentageS 5" xfId="1633"/>
    <cellStyle name="inputSelection" xfId="1634"/>
    <cellStyle name="inputSelection 2" xfId="1635"/>
    <cellStyle name="inputSelection 2 2" xfId="1636"/>
    <cellStyle name="inputSelection 2 3" xfId="1637"/>
    <cellStyle name="inputSelection 3" xfId="1638"/>
    <cellStyle name="inputSelection 3 2" xfId="1639"/>
    <cellStyle name="inputSelection 3 3" xfId="1640"/>
    <cellStyle name="inputSelection 4" xfId="1641"/>
    <cellStyle name="inputSelection 5" xfId="1642"/>
    <cellStyle name="inputText" xfId="1643"/>
    <cellStyle name="inputText 2" xfId="1644"/>
    <cellStyle name="inputText 2 2" xfId="1645"/>
    <cellStyle name="inputText 2 3" xfId="1646"/>
    <cellStyle name="inputText 3" xfId="1647"/>
    <cellStyle name="inputText 3 2" xfId="1648"/>
    <cellStyle name="inputText 3 3" xfId="1649"/>
    <cellStyle name="inputText 4" xfId="1650"/>
    <cellStyle name="inputText 5" xfId="1651"/>
    <cellStyle name="Inscode" xfId="1652"/>
    <cellStyle name="Jegyzet 10" xfId="1653"/>
    <cellStyle name="Jegyzet 11" xfId="1654"/>
    <cellStyle name="Jegyzet 12" xfId="1655"/>
    <cellStyle name="Jegyzet 13" xfId="1656"/>
    <cellStyle name="Jegyzet 14" xfId="1657"/>
    <cellStyle name="Jegyzet 14 2" xfId="1658"/>
    <cellStyle name="Jegyzet 14 3" xfId="1659"/>
    <cellStyle name="Jegyzet 2" xfId="1660"/>
    <cellStyle name="Jegyzet 2 10" xfId="1661"/>
    <cellStyle name="Jegyzet 2 11" xfId="1662"/>
    <cellStyle name="Jegyzet 2 12" xfId="1663"/>
    <cellStyle name="Jegyzet 2 13" xfId="1664"/>
    <cellStyle name="Jegyzet 2 14" xfId="1665"/>
    <cellStyle name="Jegyzet 2 15" xfId="1666"/>
    <cellStyle name="Jegyzet 2 16" xfId="1667"/>
    <cellStyle name="Jegyzet 2 17" xfId="1668"/>
    <cellStyle name="Jegyzet 2 18" xfId="1669"/>
    <cellStyle name="Jegyzet 2 19" xfId="1670"/>
    <cellStyle name="Jegyzet 2 2" xfId="1671"/>
    <cellStyle name="Jegyzet 2 20" xfId="1672"/>
    <cellStyle name="Jegyzet 2 3" xfId="1673"/>
    <cellStyle name="Jegyzet 2 4" xfId="1674"/>
    <cellStyle name="Jegyzet 2 5" xfId="1675"/>
    <cellStyle name="Jegyzet 2 6" xfId="1676"/>
    <cellStyle name="Jegyzet 2 7" xfId="1677"/>
    <cellStyle name="Jegyzet 2 8" xfId="1678"/>
    <cellStyle name="Jegyzet 2 9" xfId="1679"/>
    <cellStyle name="Jegyzet 3" xfId="1680"/>
    <cellStyle name="Jegyzet 3 2" xfId="1681"/>
    <cellStyle name="Jegyzet 3 3" xfId="1682"/>
    <cellStyle name="Jegyzet 3 4" xfId="1683"/>
    <cellStyle name="Jegyzet 3 5" xfId="1684"/>
    <cellStyle name="Jegyzet 3 6" xfId="1685"/>
    <cellStyle name="Jegyzet 4" xfId="1686"/>
    <cellStyle name="Jegyzet 5" xfId="1687"/>
    <cellStyle name="Jegyzet 6" xfId="1688"/>
    <cellStyle name="Jegyzet 7" xfId="1689"/>
    <cellStyle name="Jegyzet 8" xfId="1690"/>
    <cellStyle name="Jegyzet 9" xfId="1691"/>
    <cellStyle name="Jelölőszín (1) 2" xfId="1692"/>
    <cellStyle name="Jelölőszín (1) 2 2" xfId="1693"/>
    <cellStyle name="Jelölőszín (1) 3" xfId="1694"/>
    <cellStyle name="Jelölőszín (2) 2" xfId="1695"/>
    <cellStyle name="Jelölőszín (2) 2 2" xfId="1696"/>
    <cellStyle name="Jelölőszín (2) 3" xfId="1697"/>
    <cellStyle name="Jelölőszín (3) 2" xfId="1698"/>
    <cellStyle name="Jelölőszín (3) 2 2" xfId="1699"/>
    <cellStyle name="Jelölőszín (3) 3" xfId="1700"/>
    <cellStyle name="Jelölőszín (4) 2" xfId="1701"/>
    <cellStyle name="Jelölőszín (4) 2 2" xfId="1702"/>
    <cellStyle name="Jelölőszín (4) 3" xfId="1703"/>
    <cellStyle name="Jelölőszín (5) 2" xfId="1704"/>
    <cellStyle name="Jelölőszín (5) 2 2" xfId="1705"/>
    <cellStyle name="Jelölőszín (5) 3" xfId="1706"/>
    <cellStyle name="Jelölőszín (6) 2" xfId="1707"/>
    <cellStyle name="Jelölőszín (6) 2 2" xfId="1708"/>
    <cellStyle name="Jelölőszín (6) 3" xfId="1709"/>
    <cellStyle name="Jó 2" xfId="1710"/>
    <cellStyle name="Jó 2 2" xfId="1711"/>
    <cellStyle name="Jó 3" xfId="1712"/>
    <cellStyle name="Kimenet 2" xfId="1713"/>
    <cellStyle name="Kimenet 2 2" xfId="1714"/>
    <cellStyle name="Kimenet 2 3" xfId="1715"/>
    <cellStyle name="Kimenet 3" xfId="1716"/>
    <cellStyle name="Kimenet 3 2" xfId="1717"/>
    <cellStyle name="Kimenet 4" xfId="1718"/>
    <cellStyle name="Kimenet 4 2" xfId="1719"/>
    <cellStyle name="Ledger 17 x 11 in" xfId="1720"/>
    <cellStyle name="Ligne détail" xfId="1721"/>
    <cellStyle name="Linked Cell 2" xfId="1722"/>
    <cellStyle name="Linked Cell 2 2" xfId="1723"/>
    <cellStyle name="Linked Cell 3" xfId="1724"/>
    <cellStyle name="Linked Cell 4" xfId="1725"/>
    <cellStyle name="Magyarázó szöveg 2" xfId="1726"/>
    <cellStyle name="Magyarázó szöveg 2 2" xfId="1727"/>
    <cellStyle name="Magyarázó szöveg 3" xfId="1728"/>
    <cellStyle name="MARGINAL" xfId="1729"/>
    <cellStyle name="MEV1" xfId="1730"/>
    <cellStyle name="MEV2" xfId="1731"/>
    <cellStyle name="Neutral 2" xfId="1732"/>
    <cellStyle name="Neutral 2 2" xfId="1733"/>
    <cellStyle name="Neutral 3" xfId="1734"/>
    <cellStyle name="Neutral 4" xfId="1735"/>
    <cellStyle name="Normál" xfId="0" builtinId="0"/>
    <cellStyle name="Normal - Style1" xfId="1736"/>
    <cellStyle name="Normal 10" xfId="6"/>
    <cellStyle name="Normál 10" xfId="7"/>
    <cellStyle name="Normal 10 2" xfId="64"/>
    <cellStyle name="Normál 10 2" xfId="1737"/>
    <cellStyle name="Normal 10 2 2" xfId="1738"/>
    <cellStyle name="Normál 10 2 2" xfId="1739"/>
    <cellStyle name="Normal 10 2 3" xfId="3543"/>
    <cellStyle name="Normál 10 2 3" xfId="3542"/>
    <cellStyle name="Normal 10 3" xfId="1740"/>
    <cellStyle name="Normál 10 3" xfId="1741"/>
    <cellStyle name="Normal 10 3 2" xfId="1742"/>
    <cellStyle name="Normál 10 3 2" xfId="1743"/>
    <cellStyle name="Normál 10 3 2 2 2" xfId="1744"/>
    <cellStyle name="Normál 10 3 3" xfId="1745"/>
    <cellStyle name="Normál 10 3 3 2" xfId="1746"/>
    <cellStyle name="Normál 10 3 3 3" xfId="1747"/>
    <cellStyle name="Normál 10 3 3 3 2" xfId="1748"/>
    <cellStyle name="Normál 10 3 3 4" xfId="1749"/>
    <cellStyle name="Normal 10 4" xfId="1750"/>
    <cellStyle name="Normál 10 4" xfId="1751"/>
    <cellStyle name="Normal 10 5" xfId="1752"/>
    <cellStyle name="Normal 10 6" xfId="3472"/>
    <cellStyle name="Normal 100" xfId="1753"/>
    <cellStyle name="Normal 101" xfId="1754"/>
    <cellStyle name="Normal 102" xfId="1755"/>
    <cellStyle name="Normal 103" xfId="1756"/>
    <cellStyle name="Normal 104" xfId="1757"/>
    <cellStyle name="Normal 105" xfId="1758"/>
    <cellStyle name="Normal 106" xfId="1759"/>
    <cellStyle name="Normal 107" xfId="1760"/>
    <cellStyle name="Normal 108" xfId="1761"/>
    <cellStyle name="Normal 109" xfId="1762"/>
    <cellStyle name="Normal 11" xfId="65"/>
    <cellStyle name="Normál 11" xfId="8"/>
    <cellStyle name="Normal 11 2" xfId="1763"/>
    <cellStyle name="Normál 11 2" xfId="1764"/>
    <cellStyle name="Normál 11 2 2" xfId="1765"/>
    <cellStyle name="Normál 11 2 3" xfId="3583"/>
    <cellStyle name="Normal 11 3" xfId="1766"/>
    <cellStyle name="Normál 11 3" xfId="67"/>
    <cellStyle name="Normal 11 3 2" xfId="1767"/>
    <cellStyle name="Normal 11 4" xfId="1768"/>
    <cellStyle name="Normál 11 4" xfId="1769"/>
    <cellStyle name="Normal 11 5" xfId="3473"/>
    <cellStyle name="Normál 11 5" xfId="1770"/>
    <cellStyle name="Normal 110" xfId="1771"/>
    <cellStyle name="Normal 111" xfId="1772"/>
    <cellStyle name="Normal 112" xfId="1773"/>
    <cellStyle name="Normal 113" xfId="1774"/>
    <cellStyle name="Normal 114" xfId="1775"/>
    <cellStyle name="Normal 115" xfId="1776"/>
    <cellStyle name="Normal 116" xfId="1777"/>
    <cellStyle name="Normal 116 2" xfId="1778"/>
    <cellStyle name="Normal 117" xfId="1779"/>
    <cellStyle name="Normal 118" xfId="1780"/>
    <cellStyle name="Normal 12" xfId="1781"/>
    <cellStyle name="Normál 12" xfId="9"/>
    <cellStyle name="Normal 12 2" xfId="1782"/>
    <cellStyle name="Normál 12 2" xfId="1783"/>
    <cellStyle name="Normal 12 2 2" xfId="1784"/>
    <cellStyle name="Normál 12 2 2" xfId="3605"/>
    <cellStyle name="Normal 12 3" xfId="1785"/>
    <cellStyle name="Normál 12 3" xfId="1786"/>
    <cellStyle name="Normal 12 4" xfId="1787"/>
    <cellStyle name="Normál 12 4" xfId="1788"/>
    <cellStyle name="Normál 12 5" xfId="1789"/>
    <cellStyle name="Normál 12 6" xfId="1790"/>
    <cellStyle name="Normál 12 7" xfId="3455"/>
    <cellStyle name="Normal 13" xfId="1791"/>
    <cellStyle name="Normál 13" xfId="10"/>
    <cellStyle name="Normal 13 2" xfId="1792"/>
    <cellStyle name="Normál 13 2" xfId="1793"/>
    <cellStyle name="Normál 13 2 2" xfId="3606"/>
    <cellStyle name="Normal 13 3" xfId="1794"/>
    <cellStyle name="Normál 13 3" xfId="1795"/>
    <cellStyle name="Normál 13 3 2" xfId="1796"/>
    <cellStyle name="Normál 13 4" xfId="1797"/>
    <cellStyle name="Normál 13 5" xfId="1798"/>
    <cellStyle name="Normál 13 6" xfId="1799"/>
    <cellStyle name="Normal 136" xfId="1800"/>
    <cellStyle name="Normal 137" xfId="1801"/>
    <cellStyle name="Normal 138" xfId="1802"/>
    <cellStyle name="Normal 139" xfId="1803"/>
    <cellStyle name="Normal 14" xfId="1804"/>
    <cellStyle name="Normál 14" xfId="11"/>
    <cellStyle name="Normal 14 2" xfId="1805"/>
    <cellStyle name="Normál 14 2" xfId="1806"/>
    <cellStyle name="Normal 14 2 2" xfId="1807"/>
    <cellStyle name="Normál 14 2 2" xfId="3607"/>
    <cellStyle name="Normal 14 3" xfId="1808"/>
    <cellStyle name="Normál 14 3" xfId="3456"/>
    <cellStyle name="Normal 14 4" xfId="1809"/>
    <cellStyle name="Normal 140" xfId="1810"/>
    <cellStyle name="Normal 15" xfId="1811"/>
    <cellStyle name="Normál 15" xfId="12"/>
    <cellStyle name="Normal 15 2" xfId="1812"/>
    <cellStyle name="Normál 15 2" xfId="1813"/>
    <cellStyle name="Normal 15 3" xfId="1814"/>
    <cellStyle name="Normal 16" xfId="1815"/>
    <cellStyle name="Normál 16" xfId="13"/>
    <cellStyle name="Normal 16 2" xfId="1816"/>
    <cellStyle name="Normál 16 2" xfId="1817"/>
    <cellStyle name="Normál 16 2 2" xfId="3490"/>
    <cellStyle name="Normal 16 3" xfId="1818"/>
    <cellStyle name="Normál 16 3" xfId="3654"/>
    <cellStyle name="Normal 16 3 2" xfId="3623"/>
    <cellStyle name="Normál 16 4" xfId="3488"/>
    <cellStyle name="Normal 17" xfId="1819"/>
    <cellStyle name="Normál 17" xfId="14"/>
    <cellStyle name="Normal 17 2" xfId="1820"/>
    <cellStyle name="Normál 17 2" xfId="1821"/>
    <cellStyle name="Normal 17 3" xfId="1822"/>
    <cellStyle name="Normál 17 3" xfId="1823"/>
    <cellStyle name="Normál 17 4" xfId="1824"/>
    <cellStyle name="Normál 17 5" xfId="3489"/>
    <cellStyle name="Normal 18" xfId="1825"/>
    <cellStyle name="Normál 18" xfId="39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2 2" xfId="3624"/>
    <cellStyle name="Normal 18 3 2 3" xfId="3625"/>
    <cellStyle name="Normal 18 3 3" xfId="1831"/>
    <cellStyle name="Normal 18 4" xfId="1832"/>
    <cellStyle name="Normál 18 4" xfId="3491"/>
    <cellStyle name="Normal 18 4 2" xfId="1833"/>
    <cellStyle name="Normal 18 4 2 2" xfId="1834"/>
    <cellStyle name="Normal 18 4 3" xfId="1835"/>
    <cellStyle name="Normal 19" xfId="1836"/>
    <cellStyle name="Normál 19" xfId="49"/>
    <cellStyle name="Normal 19 2" xfId="1837"/>
    <cellStyle name="Normál 19 2" xfId="1838"/>
    <cellStyle name="Normal 19 3" xfId="1839"/>
    <cellStyle name="Normál 19 3" xfId="3493"/>
    <cellStyle name="Normal 191" xfId="1840"/>
    <cellStyle name="Normal 194" xfId="1841"/>
    <cellStyle name="Normal 195" xfId="1842"/>
    <cellStyle name="Normal 196" xfId="1843"/>
    <cellStyle name="Normal 197" xfId="1844"/>
    <cellStyle name="Normal 198" xfId="1845"/>
    <cellStyle name="Normal 199" xfId="1846"/>
    <cellStyle name="Normal 2" xfId="15"/>
    <cellStyle name="Normál 2" xfId="3"/>
    <cellStyle name="Normal 2 10" xfId="1847"/>
    <cellStyle name="Normál 2 10" xfId="1848"/>
    <cellStyle name="Normál 2 10 10" xfId="1849"/>
    <cellStyle name="Normal 2 10 2" xfId="1850"/>
    <cellStyle name="Normál 2 10 2" xfId="1851"/>
    <cellStyle name="Normal 2 10 2 2" xfId="3566"/>
    <cellStyle name="Normál 2 10 2 2" xfId="1852"/>
    <cellStyle name="Normal 2 10 3" xfId="1853"/>
    <cellStyle name="Normál 2 10 3" xfId="1854"/>
    <cellStyle name="Normal 2 10 3 2" xfId="3571"/>
    <cellStyle name="Normal 2 10 4" xfId="3544"/>
    <cellStyle name="Normál 2 10 4" xfId="1855"/>
    <cellStyle name="Normál 2 10 5" xfId="1856"/>
    <cellStyle name="Normál 2 10 5 2" xfId="1857"/>
    <cellStyle name="Normál 2 10 5 2 2" xfId="1858"/>
    <cellStyle name="Normál 2 10 5 2 2 2" xfId="1859"/>
    <cellStyle name="Normál 2 10 5 3" xfId="1860"/>
    <cellStyle name="Normál 2 10 5 4" xfId="1861"/>
    <cellStyle name="Normál 2 10 5 5" xfId="1862"/>
    <cellStyle name="Normál 2 10 5 6" xfId="1863"/>
    <cellStyle name="Normál 2 10 6" xfId="1864"/>
    <cellStyle name="Normál 2 10 6 2" xfId="1865"/>
    <cellStyle name="Normál 2 10 7" xfId="1866"/>
    <cellStyle name="Normál 2 10 8" xfId="1867"/>
    <cellStyle name="Normál 2 10 9" xfId="1868"/>
    <cellStyle name="Normal 2 11" xfId="1869"/>
    <cellStyle name="Normál 2 11" xfId="1870"/>
    <cellStyle name="Normál 2 11 10" xfId="1871"/>
    <cellStyle name="Normál 2 11 11" xfId="1872"/>
    <cellStyle name="Normal 2 11 2" xfId="1873"/>
    <cellStyle name="Normál 2 11 2" xfId="1874"/>
    <cellStyle name="Normal 2 11 3" xfId="3545"/>
    <cellStyle name="Normál 2 11 3" xfId="1875"/>
    <cellStyle name="Normál 2 11 4" xfId="1876"/>
    <cellStyle name="Normál 2 11 5" xfId="1877"/>
    <cellStyle name="Normál 2 11 5 2" xfId="1878"/>
    <cellStyle name="Normál 2 11 5 2 2" xfId="1879"/>
    <cellStyle name="Normál 2 11 5 2 2 2" xfId="1880"/>
    <cellStyle name="Normál 2 11 5 3" xfId="1881"/>
    <cellStyle name="Normál 2 11 5 4" xfId="1882"/>
    <cellStyle name="Normál 2 11 5 5" xfId="1883"/>
    <cellStyle name="Normál 2 11 5 6" xfId="1884"/>
    <cellStyle name="Normál 2 11 6" xfId="1885"/>
    <cellStyle name="Normál 2 11 6 2" xfId="1886"/>
    <cellStyle name="Normál 2 11 7" xfId="1887"/>
    <cellStyle name="Normál 2 11 8" xfId="1888"/>
    <cellStyle name="Normál 2 11 9" xfId="1889"/>
    <cellStyle name="Normal 2 12" xfId="1890"/>
    <cellStyle name="Normál 2 12" xfId="1891"/>
    <cellStyle name="Normál 2 12 10" xfId="1892"/>
    <cellStyle name="Normál 2 12 2" xfId="1893"/>
    <cellStyle name="Normál 2 12 3" xfId="1894"/>
    <cellStyle name="Normál 2 12 4" xfId="1895"/>
    <cellStyle name="Normál 2 12 5" xfId="1896"/>
    <cellStyle name="Normál 2 12 5 2" xfId="1897"/>
    <cellStyle name="Normál 2 12 5 2 2" xfId="1898"/>
    <cellStyle name="Normál 2 12 5 2 2 2" xfId="1899"/>
    <cellStyle name="Normál 2 12 5 3" xfId="1900"/>
    <cellStyle name="Normál 2 12 5 4" xfId="1901"/>
    <cellStyle name="Normál 2 12 5 5" xfId="1902"/>
    <cellStyle name="Normál 2 12 5 6" xfId="1903"/>
    <cellStyle name="Normál 2 12 6" xfId="1904"/>
    <cellStyle name="Normál 2 12 6 2" xfId="1905"/>
    <cellStyle name="Normál 2 12 7" xfId="1906"/>
    <cellStyle name="Normál 2 12 8" xfId="1907"/>
    <cellStyle name="Normál 2 12 9" xfId="1908"/>
    <cellStyle name="Normal 2 13" xfId="1909"/>
    <cellStyle name="Normál 2 13" xfId="1910"/>
    <cellStyle name="Normál 2 13 10" xfId="1911"/>
    <cellStyle name="Normál 2 13 2" xfId="1912"/>
    <cellStyle name="Normál 2 13 3" xfId="1913"/>
    <cellStyle name="Normál 2 13 4" xfId="1914"/>
    <cellStyle name="Normál 2 13 5" xfId="1915"/>
    <cellStyle name="Normál 2 13 5 2" xfId="1916"/>
    <cellStyle name="Normál 2 13 5 2 2" xfId="1917"/>
    <cellStyle name="Normál 2 13 5 2 2 2" xfId="1918"/>
    <cellStyle name="Normál 2 13 5 3" xfId="1919"/>
    <cellStyle name="Normál 2 13 5 4" xfId="1920"/>
    <cellStyle name="Normál 2 13 5 5" xfId="1921"/>
    <cellStyle name="Normál 2 13 5 6" xfId="1922"/>
    <cellStyle name="Normál 2 13 6" xfId="1923"/>
    <cellStyle name="Normál 2 13 6 2" xfId="1924"/>
    <cellStyle name="Normál 2 13 7" xfId="1925"/>
    <cellStyle name="Normál 2 13 8" xfId="1926"/>
    <cellStyle name="Normál 2 13 9" xfId="1927"/>
    <cellStyle name="Normal 2 14" xfId="1928"/>
    <cellStyle name="Normál 2 14" xfId="1929"/>
    <cellStyle name="Normál 2 14 2" xfId="1930"/>
    <cellStyle name="Normál 2 14 3" xfId="1931"/>
    <cellStyle name="Normál 2 14 4" xfId="1932"/>
    <cellStyle name="Normál 2 14 5" xfId="1933"/>
    <cellStyle name="Normál 2 14 6" xfId="1934"/>
    <cellStyle name="Normál 2 14 7" xfId="1935"/>
    <cellStyle name="Normál 2 14 8" xfId="1936"/>
    <cellStyle name="Normál 2 14 9" xfId="1937"/>
    <cellStyle name="Normal 2 15" xfId="1938"/>
    <cellStyle name="Normál 2 15" xfId="1939"/>
    <cellStyle name="Normal 2 15 2" xfId="1940"/>
    <cellStyle name="Normál 2 15 2" xfId="1941"/>
    <cellStyle name="Normal 2 15 3" xfId="1942"/>
    <cellStyle name="Normál 2 15 3" xfId="1943"/>
    <cellStyle name="Normal 2 15 4" xfId="3608"/>
    <cellStyle name="Normál 2 15 4" xfId="1944"/>
    <cellStyle name="Normál 2 15 5" xfId="1945"/>
    <cellStyle name="Normál 2 15 6" xfId="1946"/>
    <cellStyle name="Normál 2 15 7" xfId="1947"/>
    <cellStyle name="Normál 2 15 8" xfId="1948"/>
    <cellStyle name="Normál 2 15 9" xfId="1949"/>
    <cellStyle name="Normal 2 16" xfId="1950"/>
    <cellStyle name="Normál 2 16" xfId="1951"/>
    <cellStyle name="Normal 2 16 2" xfId="3626"/>
    <cellStyle name="Normál 2 16 2" xfId="1952"/>
    <cellStyle name="Normál 2 16 3" xfId="1953"/>
    <cellStyle name="Normál 2 16 4" xfId="1954"/>
    <cellStyle name="Normál 2 16 5" xfId="1955"/>
    <cellStyle name="Normál 2 16 6" xfId="1956"/>
    <cellStyle name="Normál 2 16 7" xfId="1957"/>
    <cellStyle name="Normál 2 16 8" xfId="1958"/>
    <cellStyle name="Normál 2 16 9" xfId="1959"/>
    <cellStyle name="Normal 2 17" xfId="1960"/>
    <cellStyle name="Normál 2 17" xfId="1961"/>
    <cellStyle name="Normal 2 17 2" xfId="3622"/>
    <cellStyle name="Normál 2 17 2" xfId="1962"/>
    <cellStyle name="Normál 2 17 3" xfId="1963"/>
    <cellStyle name="Normál 2 17 4" xfId="1964"/>
    <cellStyle name="Normál 2 17 5" xfId="1965"/>
    <cellStyle name="Normál 2 17 6" xfId="1966"/>
    <cellStyle name="Normál 2 17 7" xfId="1967"/>
    <cellStyle name="Normál 2 17 8" xfId="1968"/>
    <cellStyle name="Normál 2 17 9" xfId="1969"/>
    <cellStyle name="Normal 2 18" xfId="1970"/>
    <cellStyle name="Normál 2 18" xfId="1971"/>
    <cellStyle name="Normal 2 18 2" xfId="3494"/>
    <cellStyle name="Normál 2 18 2" xfId="1972"/>
    <cellStyle name="Normál 2 18 3" xfId="1973"/>
    <cellStyle name="Normál 2 18 4" xfId="1974"/>
    <cellStyle name="Normál 2 18 5" xfId="1975"/>
    <cellStyle name="Normál 2 18 6" xfId="1976"/>
    <cellStyle name="Normál 2 18 7" xfId="1977"/>
    <cellStyle name="Normál 2 18 8" xfId="1978"/>
    <cellStyle name="Normál 2 18 9" xfId="1979"/>
    <cellStyle name="Normál 2 19" xfId="1980"/>
    <cellStyle name="Normál 2 19 2" xfId="1981"/>
    <cellStyle name="Normál 2 19 3" xfId="1982"/>
    <cellStyle name="Normál 2 19 4" xfId="1983"/>
    <cellStyle name="Normál 2 19 5" xfId="1984"/>
    <cellStyle name="Normál 2 19 6" xfId="1985"/>
    <cellStyle name="Normál 2 19 7" xfId="1986"/>
    <cellStyle name="Normál 2 19 8" xfId="1987"/>
    <cellStyle name="Normál 2 19 9" xfId="1988"/>
    <cellStyle name="Normal 2 2" xfId="42"/>
    <cellStyle name="Normál 2 2" xfId="16"/>
    <cellStyle name="Normal 2 2 10" xfId="3474"/>
    <cellStyle name="Normál 2 2 10" xfId="1989"/>
    <cellStyle name="Normál 2 2 11" xfId="1990"/>
    <cellStyle name="Normál 2 2 12" xfId="1991"/>
    <cellStyle name="Normál 2 2 12 2" xfId="1992"/>
    <cellStyle name="Normál 2 2 13" xfId="1993"/>
    <cellStyle name="Normál 2 2 14" xfId="1994"/>
    <cellStyle name="Normál 2 2 15" xfId="1995"/>
    <cellStyle name="Normál 2 2 16" xfId="1996"/>
    <cellStyle name="Normál 2 2 17" xfId="1997"/>
    <cellStyle name="Normal 2 2 2" xfId="1998"/>
    <cellStyle name="Normál 2 2 2" xfId="1999"/>
    <cellStyle name="Normál 2 2 2 10" xfId="3475"/>
    <cellStyle name="Normal 2 2 2 2" xfId="2000"/>
    <cellStyle name="Normál 2 2 2 2" xfId="2001"/>
    <cellStyle name="Normal 2 2 2 2 2" xfId="2002"/>
    <cellStyle name="Normál 2 2 2 2 2" xfId="2003"/>
    <cellStyle name="Normal 2 2 2 2 2 2" xfId="2004"/>
    <cellStyle name="Normál 2 2 2 2 2 2" xfId="2005"/>
    <cellStyle name="Normal 2 2 2 2 2 2 2" xfId="2006"/>
    <cellStyle name="Normál 2 2 2 2 2 2 2" xfId="2007"/>
    <cellStyle name="Normal 2 2 2 2 2 2 2 2" xfId="2008"/>
    <cellStyle name="Normal 2 2 2 2 3" xfId="2009"/>
    <cellStyle name="Normál 2 2 2 2 3" xfId="2010"/>
    <cellStyle name="Normal 2 2 2 2 4" xfId="2011"/>
    <cellStyle name="Normál 2 2 2 2 4" xfId="3609"/>
    <cellStyle name="Normal 2 2 2 3" xfId="2012"/>
    <cellStyle name="Normál 2 2 2 3" xfId="2013"/>
    <cellStyle name="Normál 2 2 2 3 2" xfId="2014"/>
    <cellStyle name="Normál 2 2 2 3 3" xfId="2015"/>
    <cellStyle name="Normál 2 2 2 4" xfId="2016"/>
    <cellStyle name="Normál 2 2 2 4 2" xfId="2017"/>
    <cellStyle name="Normál 2 2 2 4 2 2" xfId="2018"/>
    <cellStyle name="Normál 2 2 2 4 3" xfId="2019"/>
    <cellStyle name="Normál 2 2 2 5" xfId="2020"/>
    <cellStyle name="Normál 2 2 2 5 2" xfId="2021"/>
    <cellStyle name="Normál 2 2 2 6" xfId="2022"/>
    <cellStyle name="Normál 2 2 2 6 2" xfId="2023"/>
    <cellStyle name="Normal 2 2 2 7" xfId="2024"/>
    <cellStyle name="Normál 2 2 2 7" xfId="2025"/>
    <cellStyle name="Normál 2 2 2 7 2" xfId="2026"/>
    <cellStyle name="Normál 2 2 2 8" xfId="2027"/>
    <cellStyle name="Normál 2 2 2 9" xfId="2028"/>
    <cellStyle name="Normal 2 2 3" xfId="2029"/>
    <cellStyle name="Normál 2 2 3" xfId="2030"/>
    <cellStyle name="Normal 2 2 3 2" xfId="2031"/>
    <cellStyle name="Normál 2 2 3 2" xfId="2032"/>
    <cellStyle name="Normal 2 2 3 2 2" xfId="2033"/>
    <cellStyle name="Normal 2 2 3 2 3" xfId="2034"/>
    <cellStyle name="Normal 2 2 3 3" xfId="3619"/>
    <cellStyle name="Normál 2 2 3 3" xfId="3496"/>
    <cellStyle name="Normal 2 2 4" xfId="2035"/>
    <cellStyle name="Normál 2 2 4" xfId="2036"/>
    <cellStyle name="Normal 2 2 4 2" xfId="3655"/>
    <cellStyle name="Normál 2 2 4 2" xfId="2037"/>
    <cellStyle name="Normal 2 2 5" xfId="2038"/>
    <cellStyle name="Normál 2 2 5" xfId="2039"/>
    <cellStyle name="Normál 2 2 5 2" xfId="2040"/>
    <cellStyle name="Normál 2 2 5 2 2" xfId="2041"/>
    <cellStyle name="Normál 2 2 5 2 2 2" xfId="2042"/>
    <cellStyle name="Normál 2 2 5 2 2 2 2" xfId="2043"/>
    <cellStyle name="Normál 2 2 5 2 2 2 2 2" xfId="2044"/>
    <cellStyle name="Normál 2 2 5 2 2 2 2 2 2" xfId="2045"/>
    <cellStyle name="Normál 2 2 5 2 2 2 3" xfId="2046"/>
    <cellStyle name="Normál 2 2 5 2 2 2 4" xfId="2047"/>
    <cellStyle name="Normál 2 2 5 2 2 2 5" xfId="2048"/>
    <cellStyle name="Normál 2 2 5 2 2 2 6" xfId="2049"/>
    <cellStyle name="Normál 2 2 5 2 2 3" xfId="2050"/>
    <cellStyle name="Normál 2 2 5 2 2 3 2" xfId="2051"/>
    <cellStyle name="Normál 2 2 5 2 2 3 2 2" xfId="2052"/>
    <cellStyle name="Normál 2 2 5 2 2 4" xfId="2053"/>
    <cellStyle name="Normál 2 2 5 2 2 5" xfId="2054"/>
    <cellStyle name="Normál 2 2 5 2 2 6" xfId="2055"/>
    <cellStyle name="Normál 2 2 5 2 3" xfId="2056"/>
    <cellStyle name="Normál 2 2 5 2 4" xfId="2057"/>
    <cellStyle name="Normál 2 2 5 2 4 2" xfId="2058"/>
    <cellStyle name="Normál 2 2 5 2 4 2 2" xfId="2059"/>
    <cellStyle name="Normál 2 2 5 2 5" xfId="2060"/>
    <cellStyle name="Normál 2 2 5 2 6" xfId="2061"/>
    <cellStyle name="Normál 2 2 5 2 7" xfId="2062"/>
    <cellStyle name="Normál 2 2 5 3" xfId="2063"/>
    <cellStyle name="Normál 2 2 5 3 2" xfId="2064"/>
    <cellStyle name="Normál 2 2 5 4" xfId="2065"/>
    <cellStyle name="Normál 2 2 5 4 2" xfId="2066"/>
    <cellStyle name="Normál 2 2 5 4 2 2" xfId="2067"/>
    <cellStyle name="Normál 2 2 5 5" xfId="2068"/>
    <cellStyle name="Normál 2 2 5 6" xfId="2069"/>
    <cellStyle name="Normál 2 2 5 7" xfId="2070"/>
    <cellStyle name="Normal 2 2 6" xfId="2071"/>
    <cellStyle name="Normál 2 2 6" xfId="2072"/>
    <cellStyle name="Normál 2 2 6 2" xfId="2073"/>
    <cellStyle name="Normal 2 2 7" xfId="2074"/>
    <cellStyle name="Normál 2 2 7" xfId="2075"/>
    <cellStyle name="Normál 2 2 7 2" xfId="2076"/>
    <cellStyle name="Normal 2 2 8" xfId="2077"/>
    <cellStyle name="Normál 2 2 8" xfId="2078"/>
    <cellStyle name="Normal 2 2 9" xfId="2079"/>
    <cellStyle name="Normál 2 2 9" xfId="2080"/>
    <cellStyle name="Normál 2 20" xfId="2081"/>
    <cellStyle name="Normál 2 20 2" xfId="2082"/>
    <cellStyle name="Normál 2 20 3" xfId="2083"/>
    <cellStyle name="Normál 2 20 4" xfId="2084"/>
    <cellStyle name="Normál 2 20 5" xfId="2085"/>
    <cellStyle name="Normál 2 20 6" xfId="2086"/>
    <cellStyle name="Normál 2 20 7" xfId="2087"/>
    <cellStyle name="Normál 2 20 8" xfId="2088"/>
    <cellStyle name="Normál 2 20 9" xfId="2089"/>
    <cellStyle name="Normál 2 21" xfId="2090"/>
    <cellStyle name="Normál 2 21 2" xfId="2091"/>
    <cellStyle name="Normál 2 21 3" xfId="2092"/>
    <cellStyle name="Normál 2 21 4" xfId="2093"/>
    <cellStyle name="Normál 2 21 5" xfId="2094"/>
    <cellStyle name="Normál 2 21 6" xfId="2095"/>
    <cellStyle name="Normál 2 21 7" xfId="2096"/>
    <cellStyle name="Normál 2 21 8" xfId="2097"/>
    <cellStyle name="Normál 2 21 9" xfId="2098"/>
    <cellStyle name="Normál 2 22" xfId="2099"/>
    <cellStyle name="Normál 2 22 2" xfId="2100"/>
    <cellStyle name="Normál 2 22 3" xfId="2101"/>
    <cellStyle name="Normál 2 22 4" xfId="2102"/>
    <cellStyle name="Normál 2 22 5" xfId="2103"/>
    <cellStyle name="Normál 2 22 6" xfId="2104"/>
    <cellStyle name="Normál 2 22 7" xfId="2105"/>
    <cellStyle name="Normál 2 22 8" xfId="2106"/>
    <cellStyle name="Normál 2 22 9" xfId="2107"/>
    <cellStyle name="Normál 2 23" xfId="2108"/>
    <cellStyle name="Normál 2 23 2" xfId="2109"/>
    <cellStyle name="Normál 2 23 3" xfId="2110"/>
    <cellStyle name="Normál 2 23 4" xfId="2111"/>
    <cellStyle name="Normál 2 23 5" xfId="2112"/>
    <cellStyle name="Normál 2 23 6" xfId="2113"/>
    <cellStyle name="Normál 2 23 7" xfId="2114"/>
    <cellStyle name="Normál 2 23 8" xfId="2115"/>
    <cellStyle name="Normál 2 23 9" xfId="2116"/>
    <cellStyle name="Normál 2 24" xfId="2117"/>
    <cellStyle name="Normál 2 24 2" xfId="2118"/>
    <cellStyle name="Normál 2 24 3" xfId="2119"/>
    <cellStyle name="Normál 2 24 4" xfId="2120"/>
    <cellStyle name="Normál 2 24 5" xfId="2121"/>
    <cellStyle name="Normál 2 24 6" xfId="2122"/>
    <cellStyle name="Normál 2 24 7" xfId="2123"/>
    <cellStyle name="Normál 2 24 8" xfId="2124"/>
    <cellStyle name="Normál 2 24 9" xfId="2125"/>
    <cellStyle name="Normál 2 25" xfId="2126"/>
    <cellStyle name="Normál 2 25 2" xfId="2127"/>
    <cellStyle name="Normál 2 25 3" xfId="2128"/>
    <cellStyle name="Normál 2 25 4" xfId="2129"/>
    <cellStyle name="Normál 2 25 5" xfId="2130"/>
    <cellStyle name="Normál 2 25 6" xfId="2131"/>
    <cellStyle name="Normál 2 25 7" xfId="2132"/>
    <cellStyle name="Normál 2 25 8" xfId="2133"/>
    <cellStyle name="Normál 2 25 9" xfId="2134"/>
    <cellStyle name="Normál 2 26" xfId="2135"/>
    <cellStyle name="Normál 2 26 2" xfId="2136"/>
    <cellStyle name="Normál 2 26 3" xfId="2137"/>
    <cellStyle name="Normál 2 26 4" xfId="2138"/>
    <cellStyle name="Normál 2 26 5" xfId="2139"/>
    <cellStyle name="Normál 2 26 6" xfId="2140"/>
    <cellStyle name="Normál 2 26 7" xfId="2141"/>
    <cellStyle name="Normál 2 26 8" xfId="2142"/>
    <cellStyle name="Normál 2 26 9" xfId="2143"/>
    <cellStyle name="Normál 2 27" xfId="2144"/>
    <cellStyle name="Normál 2 27 2" xfId="2145"/>
    <cellStyle name="Normál 2 27 3" xfId="2146"/>
    <cellStyle name="Normál 2 27 4" xfId="2147"/>
    <cellStyle name="Normál 2 27 5" xfId="2148"/>
    <cellStyle name="Normál 2 27 6" xfId="2149"/>
    <cellStyle name="Normál 2 27 7" xfId="2150"/>
    <cellStyle name="Normál 2 27 8" xfId="2151"/>
    <cellStyle name="Normál 2 27 9" xfId="2152"/>
    <cellStyle name="Normál 2 28" xfId="2153"/>
    <cellStyle name="Normál 2 28 2" xfId="2154"/>
    <cellStyle name="Normál 2 28 3" xfId="2155"/>
    <cellStyle name="Normál 2 28 4" xfId="2156"/>
    <cellStyle name="Normál 2 28 5" xfId="2157"/>
    <cellStyle name="Normál 2 28 6" xfId="2158"/>
    <cellStyle name="Normál 2 28 7" xfId="2159"/>
    <cellStyle name="Normál 2 28 8" xfId="2160"/>
    <cellStyle name="Normál 2 28 9" xfId="2161"/>
    <cellStyle name="Normál 2 29" xfId="2162"/>
    <cellStyle name="Normál 2 29 2" xfId="2163"/>
    <cellStyle name="Normál 2 29 3" xfId="2164"/>
    <cellStyle name="Normál 2 29 4" xfId="2165"/>
    <cellStyle name="Normál 2 29 5" xfId="2166"/>
    <cellStyle name="Normál 2 29 6" xfId="2167"/>
    <cellStyle name="Normál 2 29 7" xfId="2168"/>
    <cellStyle name="Normál 2 29 8" xfId="2169"/>
    <cellStyle name="Normál 2 29 9" xfId="2170"/>
    <cellStyle name="Normal 2 3" xfId="43"/>
    <cellStyle name="Normál 2 3" xfId="17"/>
    <cellStyle name="Normál 2 3 10" xfId="2171"/>
    <cellStyle name="Normal 2 3 2" xfId="2172"/>
    <cellStyle name="Normál 2 3 2" xfId="2173"/>
    <cellStyle name="Normal 2 3 2 2" xfId="2174"/>
    <cellStyle name="Normál 2 3 2 2" xfId="2175"/>
    <cellStyle name="Normal 2 3 2 2 2" xfId="3656"/>
    <cellStyle name="Normal 2 3 2 2 3" xfId="3610"/>
    <cellStyle name="Normal 2 3 2 3" xfId="3572"/>
    <cellStyle name="Normál 2 3 2 3" xfId="2176"/>
    <cellStyle name="Normál 2 3 2 4" xfId="3497"/>
    <cellStyle name="Normal 2 3 3" xfId="2177"/>
    <cellStyle name="Normál 2 3 3" xfId="2178"/>
    <cellStyle name="Normal 2 3 3 2" xfId="3577"/>
    <cellStyle name="Normal 2 3 4" xfId="3521"/>
    <cellStyle name="Normál 2 3 4" xfId="2179"/>
    <cellStyle name="Normal 2 3 5" xfId="3476"/>
    <cellStyle name="Normál 2 3 5" xfId="2180"/>
    <cellStyle name="Normál 2 3 5 2" xfId="2181"/>
    <cellStyle name="Normál 2 3 5 2 2" xfId="2182"/>
    <cellStyle name="Normál 2 3 5 2 2 2" xfId="2183"/>
    <cellStyle name="Normál 2 3 5 2 3" xfId="2184"/>
    <cellStyle name="Normál 2 3 5 3" xfId="2185"/>
    <cellStyle name="Normál 2 3 5 3 2" xfId="2186"/>
    <cellStyle name="Normál 2 3 5 3 2 2" xfId="2187"/>
    <cellStyle name="Normál 2 3 5 4" xfId="2188"/>
    <cellStyle name="Normál 2 3 6" xfId="2189"/>
    <cellStyle name="Normál 2 3 6 2" xfId="2190"/>
    <cellStyle name="Normál 2 3 6 2 2" xfId="2191"/>
    <cellStyle name="Normál 2 3 6 2 2 2" xfId="2192"/>
    <cellStyle name="Normál 2 3 6 2 2 2 2" xfId="2193"/>
    <cellStyle name="Normál 2 3 6 2 3" xfId="2194"/>
    <cellStyle name="Normál 2 3 6 2 4" xfId="2195"/>
    <cellStyle name="Normál 2 3 6 2 5" xfId="2196"/>
    <cellStyle name="Normál 2 3 6 2 6" xfId="2197"/>
    <cellStyle name="Normál 2 3 6 3" xfId="2198"/>
    <cellStyle name="Normál 2 3 6 3 2" xfId="2199"/>
    <cellStyle name="Normál 2 3 6 3 2 2" xfId="2200"/>
    <cellStyle name="Normál 2 3 6 4" xfId="2201"/>
    <cellStyle name="Normál 2 3 6 5" xfId="2202"/>
    <cellStyle name="Normál 2 3 6 6" xfId="2203"/>
    <cellStyle name="Normál 2 3 7" xfId="2204"/>
    <cellStyle name="Normál 2 3 8" xfId="2205"/>
    <cellStyle name="Normál 2 3 9" xfId="2206"/>
    <cellStyle name="Normál 2 30" xfId="2207"/>
    <cellStyle name="Normál 2 30 2" xfId="2208"/>
    <cellStyle name="Normál 2 30 3" xfId="2209"/>
    <cellStyle name="Normál 2 30 4" xfId="2210"/>
    <cellStyle name="Normál 2 30 5" xfId="2211"/>
    <cellStyle name="Normál 2 30 6" xfId="2212"/>
    <cellStyle name="Normál 2 30 7" xfId="2213"/>
    <cellStyle name="Normál 2 30 8" xfId="2214"/>
    <cellStyle name="Normál 2 30 9" xfId="2215"/>
    <cellStyle name="Normál 2 31" xfId="2216"/>
    <cellStyle name="Normál 2 31 2" xfId="2217"/>
    <cellStyle name="Normál 2 31 3" xfId="2218"/>
    <cellStyle name="Normál 2 31 4" xfId="2219"/>
    <cellStyle name="Normál 2 31 5" xfId="2220"/>
    <cellStyle name="Normál 2 31 6" xfId="2221"/>
    <cellStyle name="Normál 2 31 7" xfId="2222"/>
    <cellStyle name="Normál 2 31 8" xfId="2223"/>
    <cellStyle name="Normál 2 31 9" xfId="2224"/>
    <cellStyle name="Normál 2 32" xfId="2225"/>
    <cellStyle name="Normál 2 32 2" xfId="2226"/>
    <cellStyle name="Normál 2 32 3" xfId="2227"/>
    <cellStyle name="Normál 2 32 4" xfId="2228"/>
    <cellStyle name="Normál 2 32 5" xfId="2229"/>
    <cellStyle name="Normál 2 32 6" xfId="2230"/>
    <cellStyle name="Normál 2 32 7" xfId="2231"/>
    <cellStyle name="Normál 2 32 8" xfId="2232"/>
    <cellStyle name="Normál 2 32 9" xfId="2233"/>
    <cellStyle name="Normál 2 33" xfId="2234"/>
    <cellStyle name="Normál 2 33 2" xfId="2235"/>
    <cellStyle name="Normál 2 33 3" xfId="2236"/>
    <cellStyle name="Normál 2 33 4" xfId="2237"/>
    <cellStyle name="Normál 2 33 5" xfId="2238"/>
    <cellStyle name="Normál 2 33 6" xfId="2239"/>
    <cellStyle name="Normál 2 33 7" xfId="2240"/>
    <cellStyle name="Normál 2 33 8" xfId="2241"/>
    <cellStyle name="Normál 2 33 9" xfId="2242"/>
    <cellStyle name="Normál 2 34" xfId="2243"/>
    <cellStyle name="Normál 2 34 2" xfId="2244"/>
    <cellStyle name="Normál 2 34 3" xfId="2245"/>
    <cellStyle name="Normál 2 34 4" xfId="2246"/>
    <cellStyle name="Normál 2 34 5" xfId="2247"/>
    <cellStyle name="Normál 2 34 6" xfId="2248"/>
    <cellStyle name="Normál 2 34 7" xfId="2249"/>
    <cellStyle name="Normál 2 34 8" xfId="2250"/>
    <cellStyle name="Normál 2 34 9" xfId="2251"/>
    <cellStyle name="Normál 2 35" xfId="2252"/>
    <cellStyle name="Normál 2 35 2" xfId="2253"/>
    <cellStyle name="Normál 2 35 3" xfId="2254"/>
    <cellStyle name="Normál 2 35 4" xfId="2255"/>
    <cellStyle name="Normál 2 35 5" xfId="2256"/>
    <cellStyle name="Normál 2 35 6" xfId="2257"/>
    <cellStyle name="Normál 2 35 7" xfId="2258"/>
    <cellStyle name="Normál 2 35 8" xfId="2259"/>
    <cellStyle name="Normál 2 35 9" xfId="2260"/>
    <cellStyle name="Normál 2 36" xfId="2261"/>
    <cellStyle name="Normál 2 36 2" xfId="2262"/>
    <cellStyle name="Normál 2 36 3" xfId="2263"/>
    <cellStyle name="Normál 2 36 4" xfId="2264"/>
    <cellStyle name="Normál 2 36 5" xfId="2265"/>
    <cellStyle name="Normál 2 36 6" xfId="2266"/>
    <cellStyle name="Normál 2 36 7" xfId="2267"/>
    <cellStyle name="Normál 2 36 8" xfId="2268"/>
    <cellStyle name="Normál 2 36 9" xfId="2269"/>
    <cellStyle name="Normál 2 37" xfId="2270"/>
    <cellStyle name="Normál 2 37 2" xfId="2271"/>
    <cellStyle name="Normál 2 37 3" xfId="2272"/>
    <cellStyle name="Normál 2 37 4" xfId="2273"/>
    <cellStyle name="Normál 2 37 5" xfId="2274"/>
    <cellStyle name="Normál 2 37 6" xfId="2275"/>
    <cellStyle name="Normál 2 37 7" xfId="2276"/>
    <cellStyle name="Normál 2 37 8" xfId="2277"/>
    <cellStyle name="Normál 2 37 9" xfId="2278"/>
    <cellStyle name="Normál 2 38" xfId="2279"/>
    <cellStyle name="Normál 2 38 2" xfId="2280"/>
    <cellStyle name="Normál 2 38 3" xfId="2281"/>
    <cellStyle name="Normál 2 38 4" xfId="2282"/>
    <cellStyle name="Normál 2 38 5" xfId="2283"/>
    <cellStyle name="Normál 2 38 6" xfId="2284"/>
    <cellStyle name="Normál 2 38 7" xfId="2285"/>
    <cellStyle name="Normál 2 38 8" xfId="2286"/>
    <cellStyle name="Normál 2 38 9" xfId="2287"/>
    <cellStyle name="Normál 2 39" xfId="2288"/>
    <cellStyle name="Normál 2 39 2" xfId="2289"/>
    <cellStyle name="Normál 2 39 3" xfId="2290"/>
    <cellStyle name="Normál 2 39 4" xfId="2291"/>
    <cellStyle name="Normál 2 39 5" xfId="2292"/>
    <cellStyle name="Normál 2 39 6" xfId="2293"/>
    <cellStyle name="Normál 2 39 7" xfId="2294"/>
    <cellStyle name="Normál 2 39 8" xfId="2295"/>
    <cellStyle name="Normál 2 39 9" xfId="2296"/>
    <cellStyle name="Normal 2 4" xfId="40"/>
    <cellStyle name="Normál 2 4" xfId="18"/>
    <cellStyle name="Normál 2 4 10" xfId="2297"/>
    <cellStyle name="Normál 2 4 11" xfId="3478"/>
    <cellStyle name="Normal 2 4 2" xfId="2298"/>
    <cellStyle name="Normál 2 4 2" xfId="2299"/>
    <cellStyle name="Normal 2 4 2 2" xfId="2300"/>
    <cellStyle name="Normal 2 4 3" xfId="2301"/>
    <cellStyle name="Normál 2 4 3" xfId="2302"/>
    <cellStyle name="Normal 2 4 3 2" xfId="2303"/>
    <cellStyle name="Normal 2 4 3 2 2" xfId="2304"/>
    <cellStyle name="Normal 2 4 4" xfId="2305"/>
    <cellStyle name="Normál 2 4 4" xfId="2306"/>
    <cellStyle name="Normal 2 4 5" xfId="3477"/>
    <cellStyle name="Normál 2 4 5" xfId="2307"/>
    <cellStyle name="Normál 2 4 5 2" xfId="2308"/>
    <cellStyle name="Normál 2 4 5 2 2" xfId="2309"/>
    <cellStyle name="Normál 2 4 5 2 2 2" xfId="2310"/>
    <cellStyle name="Normál 2 4 5 3" xfId="2311"/>
    <cellStyle name="Normál 2 4 5 4" xfId="2312"/>
    <cellStyle name="Normál 2 4 5 5" xfId="2313"/>
    <cellStyle name="Normál 2 4 5 6" xfId="2314"/>
    <cellStyle name="Normál 2 4 6" xfId="2315"/>
    <cellStyle name="Normál 2 4 6 2" xfId="2316"/>
    <cellStyle name="Normál 2 4 7" xfId="2317"/>
    <cellStyle name="Normál 2 4 8" xfId="2318"/>
    <cellStyle name="Normál 2 4 9" xfId="2319"/>
    <cellStyle name="Normál 2 40" xfId="2320"/>
    <cellStyle name="Normál 2 40 2" xfId="2321"/>
    <cellStyle name="Normál 2 40 3" xfId="2322"/>
    <cellStyle name="Normál 2 40 4" xfId="2323"/>
    <cellStyle name="Normál 2 40 5" xfId="2324"/>
    <cellStyle name="Normál 2 40 6" xfId="2325"/>
    <cellStyle name="Normál 2 40 7" xfId="2326"/>
    <cellStyle name="Normál 2 40 8" xfId="2327"/>
    <cellStyle name="Normál 2 40 9" xfId="2328"/>
    <cellStyle name="Normál 2 41" xfId="2329"/>
    <cellStyle name="Normál 2 41 2" xfId="2330"/>
    <cellStyle name="Normál 2 41 3" xfId="2331"/>
    <cellStyle name="Normál 2 41 4" xfId="2332"/>
    <cellStyle name="Normál 2 41 5" xfId="2333"/>
    <cellStyle name="Normál 2 41 6" xfId="2334"/>
    <cellStyle name="Normál 2 41 7" xfId="2335"/>
    <cellStyle name="Normál 2 41 8" xfId="2336"/>
    <cellStyle name="Normál 2 41 9" xfId="2337"/>
    <cellStyle name="Normál 2 42" xfId="2338"/>
    <cellStyle name="Normál 2 42 2" xfId="2339"/>
    <cellStyle name="Normál 2 42 3" xfId="2340"/>
    <cellStyle name="Normál 2 42 4" xfId="2341"/>
    <cellStyle name="Normál 2 42 5" xfId="2342"/>
    <cellStyle name="Normál 2 42 6" xfId="2343"/>
    <cellStyle name="Normál 2 42 7" xfId="2344"/>
    <cellStyle name="Normál 2 42 8" xfId="2345"/>
    <cellStyle name="Normál 2 42 9" xfId="2346"/>
    <cellStyle name="Normál 2 43" xfId="2347"/>
    <cellStyle name="Normál 2 43 2" xfId="2348"/>
    <cellStyle name="Normál 2 43 3" xfId="2349"/>
    <cellStyle name="Normál 2 43 4" xfId="2350"/>
    <cellStyle name="Normál 2 43 5" xfId="2351"/>
    <cellStyle name="Normál 2 43 6" xfId="2352"/>
    <cellStyle name="Normál 2 43 7" xfId="2353"/>
    <cellStyle name="Normál 2 43 8" xfId="2354"/>
    <cellStyle name="Normál 2 43 9" xfId="2355"/>
    <cellStyle name="Normál 2 44" xfId="2356"/>
    <cellStyle name="Normál 2 44 2" xfId="2357"/>
    <cellStyle name="Normál 2 44 3" xfId="2358"/>
    <cellStyle name="Normál 2 44 4" xfId="2359"/>
    <cellStyle name="Normál 2 44 5" xfId="2360"/>
    <cellStyle name="Normál 2 44 6" xfId="2361"/>
    <cellStyle name="Normál 2 44 7" xfId="2362"/>
    <cellStyle name="Normál 2 44 8" xfId="2363"/>
    <cellStyle name="Normál 2 44 9" xfId="2364"/>
    <cellStyle name="Normál 2 45" xfId="2365"/>
    <cellStyle name="Normál 2 45 2" xfId="2366"/>
    <cellStyle name="Normál 2 45 3" xfId="2367"/>
    <cellStyle name="Normál 2 45 4" xfId="2368"/>
    <cellStyle name="Normál 2 45 5" xfId="2369"/>
    <cellStyle name="Normál 2 45 6" xfId="2370"/>
    <cellStyle name="Normál 2 45 7" xfId="2371"/>
    <cellStyle name="Normál 2 45 8" xfId="2372"/>
    <cellStyle name="Normál 2 45 9" xfId="2373"/>
    <cellStyle name="Normál 2 46" xfId="2374"/>
    <cellStyle name="Normál 2 46 2" xfId="2375"/>
    <cellStyle name="Normál 2 46 3" xfId="2376"/>
    <cellStyle name="Normál 2 46 4" xfId="2377"/>
    <cellStyle name="Normál 2 46 5" xfId="2378"/>
    <cellStyle name="Normál 2 46 6" xfId="2379"/>
    <cellStyle name="Normál 2 46 7" xfId="2380"/>
    <cellStyle name="Normál 2 46 8" xfId="2381"/>
    <cellStyle name="Normál 2 46 9" xfId="2382"/>
    <cellStyle name="Normál 2 47" xfId="2383"/>
    <cellStyle name="Normál 2 47 2" xfId="2384"/>
    <cellStyle name="Normál 2 47 3" xfId="2385"/>
    <cellStyle name="Normál 2 47 4" xfId="2386"/>
    <cellStyle name="Normál 2 47 5" xfId="2387"/>
    <cellStyle name="Normál 2 47 6" xfId="2388"/>
    <cellStyle name="Normál 2 47 7" xfId="2389"/>
    <cellStyle name="Normál 2 47 8" xfId="2390"/>
    <cellStyle name="Normál 2 47 9" xfId="2391"/>
    <cellStyle name="Normál 2 48" xfId="2392"/>
    <cellStyle name="Normál 2 48 2" xfId="2393"/>
    <cellStyle name="Normál 2 48 3" xfId="2394"/>
    <cellStyle name="Normál 2 48 4" xfId="2395"/>
    <cellStyle name="Normál 2 48 5" xfId="2396"/>
    <cellStyle name="Normál 2 48 6" xfId="2397"/>
    <cellStyle name="Normál 2 48 7" xfId="2398"/>
    <cellStyle name="Normál 2 48 8" xfId="2399"/>
    <cellStyle name="Normál 2 48 9" xfId="2400"/>
    <cellStyle name="Normál 2 49" xfId="2401"/>
    <cellStyle name="Normál 2 49 2" xfId="2402"/>
    <cellStyle name="Normál 2 49 3" xfId="2403"/>
    <cellStyle name="Normál 2 49 4" xfId="2404"/>
    <cellStyle name="Normál 2 49 5" xfId="2405"/>
    <cellStyle name="Normál 2 49 6" xfId="2406"/>
    <cellStyle name="Normál 2 49 7" xfId="2407"/>
    <cellStyle name="Normál 2 49 8" xfId="2408"/>
    <cellStyle name="Normál 2 49 9" xfId="2409"/>
    <cellStyle name="Normal 2 5" xfId="50"/>
    <cellStyle name="Normál 2 5" xfId="41"/>
    <cellStyle name="Normál 2 5 10" xfId="2410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al 2 5 4" xfId="3522"/>
    <cellStyle name="Normál 2 5 4" xfId="2417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57"/>
    <cellStyle name="Normál 2 6" xfId="51"/>
    <cellStyle name="Normál 2 6 10" xfId="2505"/>
    <cellStyle name="Normál 2 6 11" xfId="2506"/>
    <cellStyle name="Normál 2 6 12" xfId="3523"/>
    <cellStyle name="Normal 2 6 2" xfId="2507"/>
    <cellStyle name="Normál 2 6 2" xfId="2508"/>
    <cellStyle name="Normal 2 6 2 2" xfId="2509"/>
    <cellStyle name="Normál 2 6 2 2" xfId="2510"/>
    <cellStyle name="Normal 2 6 2 2 2" xfId="2511"/>
    <cellStyle name="Normal 2 6 2 2 2 2" xfId="2512"/>
    <cellStyle name="Normal 2 6 3" xfId="3525"/>
    <cellStyle name="Normál 2 6 3" xfId="2513"/>
    <cellStyle name="Normál 2 6 4" xfId="2514"/>
    <cellStyle name="Normál 2 6 5" xfId="2515"/>
    <cellStyle name="Normál 2 6 5 2" xfId="2516"/>
    <cellStyle name="Normál 2 6 5 2 2" xfId="2517"/>
    <cellStyle name="Normál 2 6 5 2 2 2" xfId="2518"/>
    <cellStyle name="Normál 2 6 5 3" xfId="2519"/>
    <cellStyle name="Normál 2 6 5 4" xfId="2520"/>
    <cellStyle name="Normál 2 6 5 5" xfId="2521"/>
    <cellStyle name="Normál 2 6 5 6" xfId="2522"/>
    <cellStyle name="Normál 2 6 6" xfId="2523"/>
    <cellStyle name="Normál 2 6 6 2" xfId="2524"/>
    <cellStyle name="Normál 2 6 7" xfId="2525"/>
    <cellStyle name="Normál 2 6 8" xfId="2526"/>
    <cellStyle name="Normál 2 6 9" xfId="2527"/>
    <cellStyle name="Normál 2 60" xfId="2528"/>
    <cellStyle name="Normál 2 61" xfId="2529"/>
    <cellStyle name="Normál 2 61 2" xfId="2530"/>
    <cellStyle name="Normál 2 61 2 2" xfId="2531"/>
    <cellStyle name="Normál 2 61 2 2 2" xfId="2532"/>
    <cellStyle name="Normál 2 61 2 3" xfId="2533"/>
    <cellStyle name="Normál 2 61 3" xfId="2534"/>
    <cellStyle name="Normál 2 61 3 2" xfId="2535"/>
    <cellStyle name="Normál 2 61 3 2 2" xfId="2536"/>
    <cellStyle name="Normál 2 61 4" xfId="2537"/>
    <cellStyle name="Normál 2 62" xfId="2538"/>
    <cellStyle name="Normál 2 62 2" xfId="2539"/>
    <cellStyle name="Normál 2 62 2 2" xfId="2540"/>
    <cellStyle name="Normál 2 62 2 2 2" xfId="2541"/>
    <cellStyle name="Normál 2 62 2 2 2 2" xfId="2542"/>
    <cellStyle name="Normál 2 62 2 3" xfId="2543"/>
    <cellStyle name="Normál 2 62 2 4" xfId="2544"/>
    <cellStyle name="Normál 2 62 2 5" xfId="2545"/>
    <cellStyle name="Normál 2 62 2 6" xfId="2546"/>
    <cellStyle name="Normál 2 62 3" xfId="2547"/>
    <cellStyle name="Normál 2 62 3 2" xfId="2548"/>
    <cellStyle name="Normál 2 62 3 2 2" xfId="2549"/>
    <cellStyle name="Normál 2 62 4" xfId="2550"/>
    <cellStyle name="Normál 2 62 5" xfId="2551"/>
    <cellStyle name="Normál 2 62 6" xfId="2552"/>
    <cellStyle name="Normál 2 63" xfId="2553"/>
    <cellStyle name="Normál 2 64" xfId="2554"/>
    <cellStyle name="Normál 2 65" xfId="2555"/>
    <cellStyle name="Normál 2 66" xfId="2556"/>
    <cellStyle name="Normál 2 67" xfId="2557"/>
    <cellStyle name="Normál 2 68" xfId="2558"/>
    <cellStyle name="Normál 2 69" xfId="3640"/>
    <cellStyle name="Normal 2 7" xfId="61"/>
    <cellStyle name="Normál 2 7" xfId="56"/>
    <cellStyle name="Normál 2 7 10" xfId="2559"/>
    <cellStyle name="Normál 2 7 11" xfId="3563"/>
    <cellStyle name="Normal 2 7 2" xfId="2560"/>
    <cellStyle name="Normál 2 7 2" xfId="2561"/>
    <cellStyle name="Normal 2 7 3" xfId="2562"/>
    <cellStyle name="Normál 2 7 3" xfId="2563"/>
    <cellStyle name="Normal 2 7 4" xfId="3546"/>
    <cellStyle name="Normál 2 7 4" xfId="2564"/>
    <cellStyle name="Normál 2 7 5" xfId="2565"/>
    <cellStyle name="Normál 2 7 5 2" xfId="2566"/>
    <cellStyle name="Normál 2 7 5 2 2" xfId="2567"/>
    <cellStyle name="Normál 2 7 5 2 2 2" xfId="2568"/>
    <cellStyle name="Normál 2 7 5 3" xfId="2569"/>
    <cellStyle name="Normál 2 7 5 4" xfId="2570"/>
    <cellStyle name="Normál 2 7 5 5" xfId="2571"/>
    <cellStyle name="Normál 2 7 5 6" xfId="2572"/>
    <cellStyle name="Normál 2 7 6" xfId="2573"/>
    <cellStyle name="Normál 2 7 6 2" xfId="2574"/>
    <cellStyle name="Normál 2 7 7" xfId="2575"/>
    <cellStyle name="Normál 2 7 8" xfId="2576"/>
    <cellStyle name="Normál 2 7 9" xfId="2577"/>
    <cellStyle name="Normal 2 8" xfId="2578"/>
    <cellStyle name="Normál 2 8" xfId="60"/>
    <cellStyle name="Normál 2 8 10" xfId="2579"/>
    <cellStyle name="Normál 2 8 11" xfId="3495"/>
    <cellStyle name="Normal 2 8 2" xfId="2580"/>
    <cellStyle name="Normál 2 8 2" xfId="2581"/>
    <cellStyle name="Normal 2 8 3" xfId="2582"/>
    <cellStyle name="Normál 2 8 3" xfId="2583"/>
    <cellStyle name="Normal 2 8 4" xfId="3547"/>
    <cellStyle name="Normál 2 8 4" xfId="2584"/>
    <cellStyle name="Normál 2 8 5" xfId="2585"/>
    <cellStyle name="Normál 2 8 5 2" xfId="2586"/>
    <cellStyle name="Normál 2 8 5 2 2" xfId="2587"/>
    <cellStyle name="Normál 2 8 5 2 2 2" xfId="2588"/>
    <cellStyle name="Normál 2 8 5 3" xfId="2589"/>
    <cellStyle name="Normál 2 8 5 4" xfId="2590"/>
    <cellStyle name="Normál 2 8 5 5" xfId="2591"/>
    <cellStyle name="Normál 2 8 5 6" xfId="2592"/>
    <cellStyle name="Normál 2 8 6" xfId="2593"/>
    <cellStyle name="Normál 2 8 6 2" xfId="2594"/>
    <cellStyle name="Normál 2 8 7" xfId="2595"/>
    <cellStyle name="Normál 2 8 8" xfId="2596"/>
    <cellStyle name="Normál 2 8 9" xfId="2597"/>
    <cellStyle name="Normal 2 9" xfId="2598"/>
    <cellStyle name="Normál 2 9" xfId="2599"/>
    <cellStyle name="Normál 2 9 10" xfId="2600"/>
    <cellStyle name="Normal 2 9 2" xfId="2601"/>
    <cellStyle name="Normál 2 9 2" xfId="2602"/>
    <cellStyle name="Normal 2 9 3" xfId="3548"/>
    <cellStyle name="Normál 2 9 3" xfId="2603"/>
    <cellStyle name="Normál 2 9 4" xfId="2604"/>
    <cellStyle name="Normál 2 9 5" xfId="2605"/>
    <cellStyle name="Normál 2 9 5 2" xfId="2606"/>
    <cellStyle name="Normál 2 9 5 2 2" xfId="2607"/>
    <cellStyle name="Normál 2 9 5 2 2 2" xfId="2608"/>
    <cellStyle name="Normál 2 9 5 3" xfId="2609"/>
    <cellStyle name="Normál 2 9 5 4" xfId="2610"/>
    <cellStyle name="Normál 2 9 5 5" xfId="2611"/>
    <cellStyle name="Normál 2 9 5 6" xfId="2612"/>
    <cellStyle name="Normál 2 9 6" xfId="2613"/>
    <cellStyle name="Normál 2 9 6 2" xfId="2614"/>
    <cellStyle name="Normál 2 9 7" xfId="2615"/>
    <cellStyle name="Normál 2 9 8" xfId="2616"/>
    <cellStyle name="Normál 2 9 9" xfId="2617"/>
    <cellStyle name="Normál 2_idosor bankok kodok_munka" xfId="2618"/>
    <cellStyle name="Normal 20" xfId="2619"/>
    <cellStyle name="Normál 20" xfId="58"/>
    <cellStyle name="Normal 20 2" xfId="2620"/>
    <cellStyle name="Normál 20 2" xfId="2621"/>
    <cellStyle name="Normal 20 3" xfId="2622"/>
    <cellStyle name="Normál 20 3" xfId="2623"/>
    <cellStyle name="Normal 200" xfId="2624"/>
    <cellStyle name="Normal 201" xfId="2625"/>
    <cellStyle name="Normal 202" xfId="2626"/>
    <cellStyle name="Normal 203" xfId="2627"/>
    <cellStyle name="Normal 204" xfId="2628"/>
    <cellStyle name="Normal 205" xfId="2629"/>
    <cellStyle name="Normal 206" xfId="2630"/>
    <cellStyle name="Normal 207" xfId="2631"/>
    <cellStyle name="Normal 208" xfId="2632"/>
    <cellStyle name="Normal 209" xfId="2633"/>
    <cellStyle name="Normal 21" xfId="2634"/>
    <cellStyle name="Normál 21" xfId="62"/>
    <cellStyle name="Normal 21 2" xfId="2635"/>
    <cellStyle name="Normál 21 2" xfId="2636"/>
    <cellStyle name="Normal 21 3" xfId="2637"/>
    <cellStyle name="Normál 21 3" xfId="3639"/>
    <cellStyle name="Normál 21 4" xfId="3627"/>
    <cellStyle name="Normal 210" xfId="2638"/>
    <cellStyle name="Normal 211" xfId="2639"/>
    <cellStyle name="Normal 212" xfId="2640"/>
    <cellStyle name="Normal 213" xfId="2641"/>
    <cellStyle name="Normal 214" xfId="2642"/>
    <cellStyle name="Normal 215" xfId="2643"/>
    <cellStyle name="Normal 216" xfId="2644"/>
    <cellStyle name="Normal 22" xfId="2645"/>
    <cellStyle name="Normál 22" xfId="66"/>
    <cellStyle name="Normal 22 2" xfId="2646"/>
    <cellStyle name="Normál 22 2" xfId="2647"/>
    <cellStyle name="Normal 22 3" xfId="2648"/>
    <cellStyle name="Normal 23" xfId="2649"/>
    <cellStyle name="Normál 23" xfId="2650"/>
    <cellStyle name="Normal 23 2" xfId="2651"/>
    <cellStyle name="Normál 23 2" xfId="2652"/>
    <cellStyle name="Normal 24" xfId="2653"/>
    <cellStyle name="Normál 24" xfId="2654"/>
    <cellStyle name="Normal 24 2" xfId="2655"/>
    <cellStyle name="Normál 24 2" xfId="2656"/>
    <cellStyle name="Normal 24 3" xfId="2657"/>
    <cellStyle name="Normal 24 4" xfId="2658"/>
    <cellStyle name="Normal 24 5" xfId="2659"/>
    <cellStyle name="Normal 25" xfId="2660"/>
    <cellStyle name="Normál 25" xfId="2661"/>
    <cellStyle name="Normal 25 2" xfId="2662"/>
    <cellStyle name="Normál 25 2" xfId="2663"/>
    <cellStyle name="Normal 26" xfId="2664"/>
    <cellStyle name="Normál 26" xfId="2665"/>
    <cellStyle name="Normal 26 2" xfId="2666"/>
    <cellStyle name="Normál 26 2" xfId="2667"/>
    <cellStyle name="Normál 26 3" xfId="2668"/>
    <cellStyle name="Normal 27" xfId="2669"/>
    <cellStyle name="Normál 27" xfId="2670"/>
    <cellStyle name="Normal 27 2" xfId="2671"/>
    <cellStyle name="Normál 27 2" xfId="2672"/>
    <cellStyle name="Normál 27 3" xfId="2673"/>
    <cellStyle name="Normal 28" xfId="2674"/>
    <cellStyle name="Normál 28" xfId="2675"/>
    <cellStyle name="Normal 28 2" xfId="2676"/>
    <cellStyle name="Normál 28 2" xfId="2677"/>
    <cellStyle name="Normal 28 2 2" xfId="3579"/>
    <cellStyle name="Normal 28 3" xfId="2678"/>
    <cellStyle name="Normál 28 3" xfId="2679"/>
    <cellStyle name="Normal 29" xfId="2680"/>
    <cellStyle name="Normál 29" xfId="2681"/>
    <cellStyle name="Normal 29 2" xfId="2682"/>
    <cellStyle name="Normal 3" xfId="19"/>
    <cellStyle name="Normál 3" xfId="20"/>
    <cellStyle name="Normal 3 10" xfId="2683"/>
    <cellStyle name="Normál 3 10" xfId="2684"/>
    <cellStyle name="Normal 3 11" xfId="2685"/>
    <cellStyle name="Normál 3 11" xfId="2686"/>
    <cellStyle name="Normal 3 12" xfId="2687"/>
    <cellStyle name="Normál 3 12" xfId="2688"/>
    <cellStyle name="Normal 3 12 2" xfId="2689"/>
    <cellStyle name="Normal 3 12 2 2" xfId="3611"/>
    <cellStyle name="Normal 3 12 3" xfId="3561"/>
    <cellStyle name="Normal 3 13" xfId="2690"/>
    <cellStyle name="Normál 3 13" xfId="2691"/>
    <cellStyle name="Normal 3 14" xfId="2692"/>
    <cellStyle name="Normál 3 14" xfId="2693"/>
    <cellStyle name="Normal 3 14 2" xfId="2694"/>
    <cellStyle name="Normal 3 15" xfId="2695"/>
    <cellStyle name="Normál 3 15" xfId="2696"/>
    <cellStyle name="Normal 3 16" xfId="2697"/>
    <cellStyle name="Normál 3 16" xfId="2698"/>
    <cellStyle name="Normal 3 17" xfId="2699"/>
    <cellStyle name="Normál 3 17" xfId="2700"/>
    <cellStyle name="Normal 3 18" xfId="2701"/>
    <cellStyle name="Normál 3 18" xfId="2702"/>
    <cellStyle name="Normal 3 19" xfId="2703"/>
    <cellStyle name="Normál 3 19" xfId="2704"/>
    <cellStyle name="Normal 3 2" xfId="44"/>
    <cellStyle name="Normál 3 2" xfId="21"/>
    <cellStyle name="Normal 3 2 2" xfId="2705"/>
    <cellStyle name="Normál 3 2 2" xfId="2706"/>
    <cellStyle name="Normál 3 2 2 2" xfId="3628"/>
    <cellStyle name="Normal 3 2 3" xfId="3480"/>
    <cellStyle name="Normál 3 2 3" xfId="2707"/>
    <cellStyle name="Normál 3 2 4" xfId="2708"/>
    <cellStyle name="Normál 3 2 5" xfId="2709"/>
    <cellStyle name="Normál 3 2 6" xfId="2710"/>
    <cellStyle name="Normal 3 20" xfId="2711"/>
    <cellStyle name="Normál 3 20" xfId="2712"/>
    <cellStyle name="Normal 3 21" xfId="2713"/>
    <cellStyle name="Normál 3 21" xfId="2714"/>
    <cellStyle name="Normal 3 22" xfId="3479"/>
    <cellStyle name="Normál 3 22" xfId="2715"/>
    <cellStyle name="Normál 3 23" xfId="2716"/>
    <cellStyle name="Normál 3 24" xfId="2717"/>
    <cellStyle name="Normál 3 25" xfId="2718"/>
    <cellStyle name="Normál 3 26" xfId="2719"/>
    <cellStyle name="Normál 3 27" xfId="2720"/>
    <cellStyle name="Normál 3 28" xfId="2721"/>
    <cellStyle name="Normál 3 29" xfId="2722"/>
    <cellStyle name="Normal 3 3" xfId="53"/>
    <cellStyle name="Normál 3 3" xfId="2723"/>
    <cellStyle name="Normal 3 3 2" xfId="2724"/>
    <cellStyle name="Normál 3 3 2" xfId="2725"/>
    <cellStyle name="Normal 3 3 2 2" xfId="2726"/>
    <cellStyle name="Normal 3 3 3" xfId="3549"/>
    <cellStyle name="Normál 3 3 3" xfId="2727"/>
    <cellStyle name="Normál 3 3 4" xfId="2728"/>
    <cellStyle name="Normál 3 3 5" xfId="3498"/>
    <cellStyle name="Normál 3 30" xfId="2729"/>
    <cellStyle name="Normál 3 31" xfId="2730"/>
    <cellStyle name="Normál 3 32" xfId="2731"/>
    <cellStyle name="Normál 3 33" xfId="2732"/>
    <cellStyle name="Normál 3 34" xfId="2733"/>
    <cellStyle name="Normál 3 35" xfId="2734"/>
    <cellStyle name="Normál 3 36" xfId="2735"/>
    <cellStyle name="Normál 3 37" xfId="2736"/>
    <cellStyle name="Normál 3 38" xfId="2737"/>
    <cellStyle name="Normál 3 39" xfId="2738"/>
    <cellStyle name="Normal 3 4" xfId="52"/>
    <cellStyle name="Normál 3 4" xfId="2739"/>
    <cellStyle name="Normal 3 4 2" xfId="3550"/>
    <cellStyle name="Normál 3 4 2" xfId="2740"/>
    <cellStyle name="Normál 3 4 3" xfId="2741"/>
    <cellStyle name="Normál 3 4 4" xfId="2742"/>
    <cellStyle name="Normál 3 4 5" xfId="2743"/>
    <cellStyle name="Normál 3 40" xfId="2744"/>
    <cellStyle name="Normál 3 41" xfId="2745"/>
    <cellStyle name="Normál 3 42" xfId="2746"/>
    <cellStyle name="Normál 3 43" xfId="2747"/>
    <cellStyle name="Normál 3 44" xfId="2748"/>
    <cellStyle name="Normál 3 45" xfId="2749"/>
    <cellStyle name="Normál 3 46" xfId="2750"/>
    <cellStyle name="Normál 3 47" xfId="2751"/>
    <cellStyle name="Normál 3 48" xfId="2752"/>
    <cellStyle name="Normál 3 49" xfId="2753"/>
    <cellStyle name="Normal 3 5" xfId="55"/>
    <cellStyle name="Normál 3 5" xfId="2754"/>
    <cellStyle name="Normal 3 5 2" xfId="3551"/>
    <cellStyle name="Normál 3 5 2" xfId="2755"/>
    <cellStyle name="Normál 3 5 3" xfId="2756"/>
    <cellStyle name="Normál 3 50" xfId="2757"/>
    <cellStyle name="Normál 3 51" xfId="2758"/>
    <cellStyle name="Normál 3 52" xfId="2759"/>
    <cellStyle name="Normál 3 53" xfId="2760"/>
    <cellStyle name="Normál 3 54" xfId="2761"/>
    <cellStyle name="Normál 3 55" xfId="2762"/>
    <cellStyle name="Normál 3 56" xfId="2763"/>
    <cellStyle name="Normál 3 57" xfId="2764"/>
    <cellStyle name="Normál 3 58" xfId="2765"/>
    <cellStyle name="Normál 3 59" xfId="3638"/>
    <cellStyle name="Normal 3 6" xfId="2766"/>
    <cellStyle name="Normál 3 6" xfId="2767"/>
    <cellStyle name="Normál 3 6 2" xfId="2768"/>
    <cellStyle name="Normál 3 6 3" xfId="2769"/>
    <cellStyle name="Normal 3 7" xfId="2770"/>
    <cellStyle name="Normál 3 7" xfId="2771"/>
    <cellStyle name="Normál 3 7 2" xfId="2772"/>
    <cellStyle name="Normal 3 8" xfId="2773"/>
    <cellStyle name="Normál 3 8" xfId="2774"/>
    <cellStyle name="Normál 3 8 2" xfId="2775"/>
    <cellStyle name="Normal 3 9" xfId="2776"/>
    <cellStyle name="Normál 3 9" xfId="2777"/>
    <cellStyle name="Normál 3_idosor bankok kodok_munka" xfId="2778"/>
    <cellStyle name="Normal 30" xfId="2779"/>
    <cellStyle name="Normál 30" xfId="2780"/>
    <cellStyle name="Normal 30 2" xfId="2781"/>
    <cellStyle name="Normál 30 2" xfId="2782"/>
    <cellStyle name="Normál 30 3" xfId="2783"/>
    <cellStyle name="Normál 30 3 2" xfId="2784"/>
    <cellStyle name="Normal 31" xfId="2785"/>
    <cellStyle name="Normál 31" xfId="2786"/>
    <cellStyle name="Normal 31 2" xfId="2787"/>
    <cellStyle name="Normal 32" xfId="2788"/>
    <cellStyle name="Normál 32" xfId="2789"/>
    <cellStyle name="Normal 32 2" xfId="2790"/>
    <cellStyle name="Normál 32 2" xfId="2791"/>
    <cellStyle name="Normal 32 3" xfId="3573"/>
    <cellStyle name="Normal 33" xfId="2792"/>
    <cellStyle name="Normál 33" xfId="2793"/>
    <cellStyle name="Normal 33 2" xfId="2794"/>
    <cellStyle name="Normal 34" xfId="2795"/>
    <cellStyle name="Normál 34" xfId="2796"/>
    <cellStyle name="Normal 34 2" xfId="2797"/>
    <cellStyle name="Normal 35" xfId="2798"/>
    <cellStyle name="Normál 35" xfId="2799"/>
    <cellStyle name="Normal 35 2" xfId="2800"/>
    <cellStyle name="Normal 36" xfId="2801"/>
    <cellStyle name="Normál 36" xfId="2802"/>
    <cellStyle name="Normal 36 2" xfId="2803"/>
    <cellStyle name="Normal 36 2 2" xfId="2804"/>
    <cellStyle name="Normal 36 3" xfId="2805"/>
    <cellStyle name="Normal 36 4" xfId="2806"/>
    <cellStyle name="Normal 37" xfId="2807"/>
    <cellStyle name="Normál 37" xfId="2808"/>
    <cellStyle name="Normal 37 2" xfId="2809"/>
    <cellStyle name="Normal 37 2 2" xfId="2810"/>
    <cellStyle name="Normal 37 3" xfId="2811"/>
    <cellStyle name="Normal 37 4" xfId="2812"/>
    <cellStyle name="Normal 38" xfId="2813"/>
    <cellStyle name="Normál 38" xfId="2814"/>
    <cellStyle name="Normal 38 2" xfId="2815"/>
    <cellStyle name="Normal 39" xfId="2816"/>
    <cellStyle name="Normál 39" xfId="2817"/>
    <cellStyle name="Normal 39 2" xfId="2818"/>
    <cellStyle name="Normal 39 3" xfId="2819"/>
    <cellStyle name="Normal 4" xfId="22"/>
    <cellStyle name="Normál 4" xfId="23"/>
    <cellStyle name="Normal 4 10" xfId="2820"/>
    <cellStyle name="Normál 4 10" xfId="2821"/>
    <cellStyle name="Normal 4 11" xfId="3481"/>
    <cellStyle name="Normál 4 11" xfId="2822"/>
    <cellStyle name="Normal 4 2" xfId="24"/>
    <cellStyle name="Normál 4 2" xfId="25"/>
    <cellStyle name="Normal 4 2 2" xfId="2823"/>
    <cellStyle name="Normál 4 2 2" xfId="2824"/>
    <cellStyle name="Normál 4 2 2 2" xfId="3499"/>
    <cellStyle name="Normal 4 2 3" xfId="2825"/>
    <cellStyle name="Normál 4 2 3" xfId="2826"/>
    <cellStyle name="Normal 4 2 4" xfId="3552"/>
    <cellStyle name="Normál 4 2 4" xfId="2827"/>
    <cellStyle name="Normál 4 2 5" xfId="2828"/>
    <cellStyle name="Normal 4 3" xfId="45"/>
    <cellStyle name="Normál 4 3" xfId="26"/>
    <cellStyle name="Normal 4 3 2" xfId="2829"/>
    <cellStyle name="Normál 4 3 2" xfId="2830"/>
    <cellStyle name="Normal 4 3 2 2" xfId="3629"/>
    <cellStyle name="Normal 4 3 3" xfId="3582"/>
    <cellStyle name="Normál 4 3 3" xfId="2831"/>
    <cellStyle name="Normál 4 3 4" xfId="2832"/>
    <cellStyle name="Normál 4 3 5" xfId="2833"/>
    <cellStyle name="Normal 4 4" xfId="54"/>
    <cellStyle name="Normál 4 4" xfId="27"/>
    <cellStyle name="Normal 4 4 2" xfId="2834"/>
    <cellStyle name="Normál 4 4 2" xfId="2835"/>
    <cellStyle name="Normal 4 4 3" xfId="2836"/>
    <cellStyle name="Normál 4 4 3" xfId="2837"/>
    <cellStyle name="Normal 4 4 4" xfId="2838"/>
    <cellStyle name="Normal 4 4 5" xfId="3590"/>
    <cellStyle name="Normal 4 5" xfId="59"/>
    <cellStyle name="Normál 4 5" xfId="2839"/>
    <cellStyle name="Normal 4 5 2" xfId="2840"/>
    <cellStyle name="Normál 4 5 2" xfId="2841"/>
    <cellStyle name="Normal 4 5 3" xfId="3618"/>
    <cellStyle name="Normal 4 6" xfId="63"/>
    <cellStyle name="Normál 4 6" xfId="2842"/>
    <cellStyle name="Normal 4 6 2" xfId="2843"/>
    <cellStyle name="Normál 4 6 2" xfId="2844"/>
    <cellStyle name="Normal 4 6 3" xfId="3620"/>
    <cellStyle name="Normal 4 7" xfId="2845"/>
    <cellStyle name="Normál 4 7" xfId="2846"/>
    <cellStyle name="Normál 4 7 2" xfId="2847"/>
    <cellStyle name="Normal 4 8" xfId="2848"/>
    <cellStyle name="Normál 4 8" xfId="2849"/>
    <cellStyle name="Normal 4 9" xfId="2850"/>
    <cellStyle name="Normál 4 9" xfId="2851"/>
    <cellStyle name="Normal 40" xfId="2852"/>
    <cellStyle name="Normál 40" xfId="2853"/>
    <cellStyle name="Normal 40 2" xfId="2854"/>
    <cellStyle name="Normal 41" xfId="2855"/>
    <cellStyle name="Normál 41" xfId="2856"/>
    <cellStyle name="Normal 41 2" xfId="2857"/>
    <cellStyle name="Normal 41 2 2" xfId="3589"/>
    <cellStyle name="Normal 41 3" xfId="2858"/>
    <cellStyle name="Normal 41 4" xfId="2859"/>
    <cellStyle name="Normal 42" xfId="2860"/>
    <cellStyle name="Normál 42" xfId="2861"/>
    <cellStyle name="Normal 42 2" xfId="2862"/>
    <cellStyle name="Normal 42 2 2" xfId="2863"/>
    <cellStyle name="Normal 42 2 2 2" xfId="2864"/>
    <cellStyle name="Normal 42 2 3" xfId="2865"/>
    <cellStyle name="Normal 42 3" xfId="2866"/>
    <cellStyle name="Normal 42 3 2" xfId="2867"/>
    <cellStyle name="Normal 42 4" xfId="2868"/>
    <cellStyle name="Normal 42 5" xfId="2869"/>
    <cellStyle name="Normal 43" xfId="2870"/>
    <cellStyle name="Normál 43" xfId="2871"/>
    <cellStyle name="Normal 43 2" xfId="2872"/>
    <cellStyle name="Normal 43 2 2" xfId="2873"/>
    <cellStyle name="Normal 43 2 3" xfId="3612"/>
    <cellStyle name="Normal 43 2 3 2" xfId="3630"/>
    <cellStyle name="Normal 43 2 4" xfId="3613"/>
    <cellStyle name="Normal 43 3" xfId="2874"/>
    <cellStyle name="Normal 43 3 2" xfId="2875"/>
    <cellStyle name="Normal 43 4" xfId="2876"/>
    <cellStyle name="Normal 43 5" xfId="2877"/>
    <cellStyle name="Normal 44" xfId="2878"/>
    <cellStyle name="Normál 44" xfId="2879"/>
    <cellStyle name="Normal 44 2" xfId="2880"/>
    <cellStyle name="Normal 45" xfId="2881"/>
    <cellStyle name="Normál 45" xfId="2882"/>
    <cellStyle name="Normal 45 2" xfId="2883"/>
    <cellStyle name="Normal 45 2 2" xfId="2884"/>
    <cellStyle name="Normal 45 2 2 2" xfId="2885"/>
    <cellStyle name="Normal 45 2 3" xfId="2886"/>
    <cellStyle name="Normal 45 2 4" xfId="3591"/>
    <cellStyle name="Normal 45 3" xfId="2887"/>
    <cellStyle name="Normal 45 3 2" xfId="2888"/>
    <cellStyle name="Normal 45 4" xfId="2889"/>
    <cellStyle name="Normal 45 5" xfId="2890"/>
    <cellStyle name="Normal 46" xfId="2891"/>
    <cellStyle name="Normál 46" xfId="2892"/>
    <cellStyle name="Normal 46 2" xfId="2893"/>
    <cellStyle name="Normal 46 3" xfId="2894"/>
    <cellStyle name="Normal 46 4" xfId="2895"/>
    <cellStyle name="Normal 47" xfId="2896"/>
    <cellStyle name="Normál 47" xfId="2897"/>
    <cellStyle name="Normal 47 2" xfId="2898"/>
    <cellStyle name="Normal 47 2 2" xfId="2899"/>
    <cellStyle name="Normal 47 3" xfId="3614"/>
    <cellStyle name="Normal 47 4" xfId="3635"/>
    <cellStyle name="Normal 48" xfId="2900"/>
    <cellStyle name="Normál 48" xfId="2901"/>
    <cellStyle name="Normal 48 2" xfId="2902"/>
    <cellStyle name="Normal 48 3" xfId="3615"/>
    <cellStyle name="Normal 49" xfId="2903"/>
    <cellStyle name="Normál 49" xfId="2904"/>
    <cellStyle name="Normal 49 2" xfId="2905"/>
    <cellStyle name="Normal 49 3" xfId="3616"/>
    <cellStyle name="Normal 5" xfId="28"/>
    <cellStyle name="Normál 5" xfId="29"/>
    <cellStyle name="Normal 5 2" xfId="2906"/>
    <cellStyle name="Normál 5 2" xfId="2907"/>
    <cellStyle name="Normal 5 2 2" xfId="2908"/>
    <cellStyle name="Normál 5 2 2" xfId="2909"/>
    <cellStyle name="Normal 5 2 3" xfId="2910"/>
    <cellStyle name="Normál 5 2 3" xfId="3567"/>
    <cellStyle name="Normal 5 2 4" xfId="3587"/>
    <cellStyle name="Normal 5 3" xfId="2911"/>
    <cellStyle name="Normál 5 3" xfId="2912"/>
    <cellStyle name="Normál 5 3 2" xfId="2913"/>
    <cellStyle name="Normál 5 3 2 2" xfId="3617"/>
    <cellStyle name="Normál 5 3 3" xfId="3574"/>
    <cellStyle name="Normal 5 4" xfId="2914"/>
    <cellStyle name="Normál 5 4" xfId="2915"/>
    <cellStyle name="Normál 5 4 2" xfId="3580"/>
    <cellStyle name="Normal 5 5" xfId="3482"/>
    <cellStyle name="Normál 5 5" xfId="2916"/>
    <cellStyle name="Normál 5 5 2" xfId="3642"/>
    <cellStyle name="Normál 5 6" xfId="2917"/>
    <cellStyle name="Normál 5 6 2" xfId="3500"/>
    <cellStyle name="Normál 5 7" xfId="2918"/>
    <cellStyle name="Normál 5 8" xfId="2919"/>
    <cellStyle name="Normál 5 9" xfId="2920"/>
    <cellStyle name="Normal 50" xfId="2921"/>
    <cellStyle name="Normál 50" xfId="2922"/>
    <cellStyle name="Normal 50 2" xfId="2923"/>
    <cellStyle name="Normál 50 2" xfId="2924"/>
    <cellStyle name="Normal 50 3" xfId="3621"/>
    <cellStyle name="Normál 50 3" xfId="2925"/>
    <cellStyle name="Normal 51" xfId="2926"/>
    <cellStyle name="Normál 51" xfId="2927"/>
    <cellStyle name="Normal 51 2" xfId="3631"/>
    <cellStyle name="Normal 52" xfId="2928"/>
    <cellStyle name="Normál 52" xfId="2929"/>
    <cellStyle name="Normal 52 2" xfId="3632"/>
    <cellStyle name="Normal 53" xfId="2930"/>
    <cellStyle name="Normál 53" xfId="2931"/>
    <cellStyle name="Normal 53 2" xfId="3633"/>
    <cellStyle name="Normal 54" xfId="2932"/>
    <cellStyle name="Normál 54" xfId="2933"/>
    <cellStyle name="Normal 54 2" xfId="3637"/>
    <cellStyle name="Normal 55" xfId="2934"/>
    <cellStyle name="Normál 55" xfId="2935"/>
    <cellStyle name="Normal 55 2" xfId="3643"/>
    <cellStyle name="Normál 55 2" xfId="2936"/>
    <cellStyle name="Normal 56" xfId="2937"/>
    <cellStyle name="Normál 56" xfId="2938"/>
    <cellStyle name="Normal 56 2" xfId="3644"/>
    <cellStyle name="Normál 56 2" xfId="2939"/>
    <cellStyle name="Normal 57" xfId="2940"/>
    <cellStyle name="Normál 57" xfId="2941"/>
    <cellStyle name="Normal 58" xfId="2942"/>
    <cellStyle name="Normál 58" xfId="2943"/>
    <cellStyle name="Normal 59" xfId="2944"/>
    <cellStyle name="Normál 59" xfId="3454"/>
    <cellStyle name="Normal 6" xfId="30"/>
    <cellStyle name="Normál 6" xfId="31"/>
    <cellStyle name="Normal 6 2" xfId="2945"/>
    <cellStyle name="Normál 6 2" xfId="2946"/>
    <cellStyle name="Normal 6 2 2" xfId="2947"/>
    <cellStyle name="Normál 6 2 2" xfId="2948"/>
    <cellStyle name="Normál 6 2 2 2" xfId="2949"/>
    <cellStyle name="Normál 6 2 2 3" xfId="2950"/>
    <cellStyle name="Normal 6 2 3" xfId="3651"/>
    <cellStyle name="Normál 6 2 3" xfId="2951"/>
    <cellStyle name="Normál 6 2 4" xfId="2952"/>
    <cellStyle name="Normál 6 2 5" xfId="3501"/>
    <cellStyle name="Normal 6 3" xfId="2953"/>
    <cellStyle name="Normál 6 3" xfId="2954"/>
    <cellStyle name="Normal 6 4" xfId="2955"/>
    <cellStyle name="Normál 6 4" xfId="2956"/>
    <cellStyle name="Normal 6 4 2" xfId="2957"/>
    <cellStyle name="Normál 6 4 2" xfId="2958"/>
    <cellStyle name="Normál 6 4 3" xfId="2959"/>
    <cellStyle name="Normal 6 5" xfId="3483"/>
    <cellStyle name="Normál 6 5" xfId="2960"/>
    <cellStyle name="Normal 60" xfId="2961"/>
    <cellStyle name="Normal 60 2" xfId="2962"/>
    <cellStyle name="Normal 61" xfId="2963"/>
    <cellStyle name="Normal 61 2" xfId="2964"/>
    <cellStyle name="Normal 62" xfId="2965"/>
    <cellStyle name="Normal 63" xfId="2966"/>
    <cellStyle name="Normal 63 2" xfId="2967"/>
    <cellStyle name="Normal 64" xfId="2968"/>
    <cellStyle name="Normal 64 2" xfId="2969"/>
    <cellStyle name="Normal 65" xfId="2970"/>
    <cellStyle name="Normal 66" xfId="2971"/>
    <cellStyle name="Normal 66 2" xfId="2972"/>
    <cellStyle name="Normal 67" xfId="2973"/>
    <cellStyle name="Normal 68" xfId="2974"/>
    <cellStyle name="Normal 68 2" xfId="2975"/>
    <cellStyle name="Normal 69" xfId="2976"/>
    <cellStyle name="Normal 7" xfId="32"/>
    <cellStyle name="Normál 7" xfId="33"/>
    <cellStyle name="Normal 7 2" xfId="2977"/>
    <cellStyle name="Normál 7 2" xfId="2978"/>
    <cellStyle name="Normal 7 2 2" xfId="2979"/>
    <cellStyle name="Normál 7 2 2" xfId="2980"/>
    <cellStyle name="Normal 7 2 2 2" xfId="3568"/>
    <cellStyle name="Normal 7 2 3" xfId="2981"/>
    <cellStyle name="Normál 7 2 3" xfId="3503"/>
    <cellStyle name="Normal 7 2 3 2" xfId="2982"/>
    <cellStyle name="Normal 7 2 3 2 2" xfId="3581"/>
    <cellStyle name="Normal 7 2 3 3" xfId="3570"/>
    <cellStyle name="Normal 7 2 4" xfId="2983"/>
    <cellStyle name="Normal 7 2 4 2" xfId="3575"/>
    <cellStyle name="Normal 7 2 5" xfId="2984"/>
    <cellStyle name="Normal 7 2 5 2" xfId="3576"/>
    <cellStyle name="Normal 7 2 6" xfId="3527"/>
    <cellStyle name="Normal 7 2 7" xfId="3646"/>
    <cellStyle name="Normal 7 3" xfId="2985"/>
    <cellStyle name="Normál 7 3" xfId="2986"/>
    <cellStyle name="Normal 7 4" xfId="2987"/>
    <cellStyle name="Normál 7 4" xfId="2988"/>
    <cellStyle name="Normal 7 4 2" xfId="3645"/>
    <cellStyle name="Normal 7 5" xfId="2989"/>
    <cellStyle name="Normal 7 5 2" xfId="3502"/>
    <cellStyle name="Normal 7 6" xfId="2990"/>
    <cellStyle name="Normal 7 7" xfId="3484"/>
    <cellStyle name="Normal 70" xfId="2991"/>
    <cellStyle name="Normal 70 2" xfId="2992"/>
    <cellStyle name="Normal 71" xfId="2993"/>
    <cellStyle name="Normal 72" xfId="2994"/>
    <cellStyle name="Normal 73" xfId="2995"/>
    <cellStyle name="Normal 74" xfId="2996"/>
    <cellStyle name="Normal 74 2" xfId="2997"/>
    <cellStyle name="Normal 75" xfId="2998"/>
    <cellStyle name="Normal 76" xfId="2999"/>
    <cellStyle name="Normal 77" xfId="3000"/>
    <cellStyle name="Normal 78" xfId="3001"/>
    <cellStyle name="Normal 78 2" xfId="3002"/>
    <cellStyle name="Normal 79" xfId="3003"/>
    <cellStyle name="Normal 79 2" xfId="3647"/>
    <cellStyle name="Normal 8" xfId="34"/>
    <cellStyle name="Normál 8" xfId="35"/>
    <cellStyle name="Normal 8 2" xfId="3004"/>
    <cellStyle name="Normál 8 2" xfId="3005"/>
    <cellStyle name="Normál 8 2 2" xfId="3504"/>
    <cellStyle name="Normal 8 3" xfId="3006"/>
    <cellStyle name="Normál 8 3" xfId="3007"/>
    <cellStyle name="Normal 8 3 2" xfId="3652"/>
    <cellStyle name="Normal 8 3 3" xfId="3649"/>
    <cellStyle name="Normal 8 4" xfId="3008"/>
    <cellStyle name="Normal 8 5" xfId="3485"/>
    <cellStyle name="Normal 80" xfId="3009"/>
    <cellStyle name="Normal 81" xfId="3010"/>
    <cellStyle name="Normal 82" xfId="3011"/>
    <cellStyle name="Normal 82 2" xfId="3012"/>
    <cellStyle name="Normal 83" xfId="3013"/>
    <cellStyle name="Normal 84" xfId="3014"/>
    <cellStyle name="Normal 85" xfId="3015"/>
    <cellStyle name="Normal 86" xfId="3016"/>
    <cellStyle name="Normal 87" xfId="3017"/>
    <cellStyle name="Normal 88" xfId="3018"/>
    <cellStyle name="Normal 89" xfId="3019"/>
    <cellStyle name="Normal 9" xfId="36"/>
    <cellStyle name="Normál 9" xfId="37"/>
    <cellStyle name="Normal 9 2" xfId="3020"/>
    <cellStyle name="Normál 9 2" xfId="3021"/>
    <cellStyle name="Normal 9 2 2" xfId="3022"/>
    <cellStyle name="Normál 9 2 2" xfId="3023"/>
    <cellStyle name="Normál 9 2 3" xfId="3024"/>
    <cellStyle name="Normál 9 2 4" xfId="3025"/>
    <cellStyle name="Normál 9 2 5" xfId="3578"/>
    <cellStyle name="Normal 9 3" xfId="3026"/>
    <cellStyle name="Normál 9 3" xfId="3027"/>
    <cellStyle name="Normal 9 3 2" xfId="3028"/>
    <cellStyle name="Normál 9 3 2" xfId="3569"/>
    <cellStyle name="Normal 9 3 3" xfId="3585"/>
    <cellStyle name="Normal 9 4" xfId="3029"/>
    <cellStyle name="Normál 9 4" xfId="3030"/>
    <cellStyle name="Normal 9 4 2" xfId="3586"/>
    <cellStyle name="Normal 9 5" xfId="3031"/>
    <cellStyle name="Normál 9 5" xfId="3032"/>
    <cellStyle name="Normal 9 5 2" xfId="3588"/>
    <cellStyle name="Normal 9 6" xfId="3033"/>
    <cellStyle name="Normál 9 6" xfId="3034"/>
    <cellStyle name="Normal 9 7" xfId="3486"/>
    <cellStyle name="Normal 90" xfId="3035"/>
    <cellStyle name="Normal 91" xfId="3036"/>
    <cellStyle name="Normal 92" xfId="3037"/>
    <cellStyle name="Normal 93" xfId="3038"/>
    <cellStyle name="Normal 94" xfId="3039"/>
    <cellStyle name="Normal 95" xfId="3040"/>
    <cellStyle name="Normal 96" xfId="3041"/>
    <cellStyle name="Normal 97" xfId="3042"/>
    <cellStyle name="Normal 98" xfId="3043"/>
    <cellStyle name="Normal 99" xfId="3044"/>
    <cellStyle name="Normal Bold Text" xfId="3045"/>
    <cellStyle name="Normal Italic Text" xfId="3046"/>
    <cellStyle name="Normal Text" xfId="3047"/>
    <cellStyle name="Normal_FMUQ1995_HU" xfId="2"/>
    <cellStyle name="Normal_pr" xfId="1"/>
    <cellStyle name="normální_CC podklady" xfId="3634"/>
    <cellStyle name="Normalny_31.Wsk. cen wybr.tow.i usł.kons" xfId="3048"/>
    <cellStyle name="Note 2" xfId="3049"/>
    <cellStyle name="Note 2 2" xfId="3553"/>
    <cellStyle name="Note 3" xfId="3050"/>
    <cellStyle name="Note 3 2" xfId="3051"/>
    <cellStyle name="Note 3 2 2" xfId="3052"/>
    <cellStyle name="Note 3 2 3" xfId="3053"/>
    <cellStyle name="Note 3 3" xfId="3054"/>
    <cellStyle name="Note 3 3 2" xfId="3055"/>
    <cellStyle name="Note 3 3 3" xfId="3056"/>
    <cellStyle name="Note 3 4" xfId="3057"/>
    <cellStyle name="Note 3 5" xfId="3058"/>
    <cellStyle name="Note 4" xfId="3059"/>
    <cellStyle name="Note 4 2" xfId="3060"/>
    <cellStyle name="Note 4 3" xfId="3061"/>
    <cellStyle name="Notes" xfId="3062"/>
    <cellStyle name="NumberCellStyle" xfId="3063"/>
    <cellStyle name="optionalExposure" xfId="3064"/>
    <cellStyle name="optionalExposure 2" xfId="3065"/>
    <cellStyle name="optionalExposure 2 2" xfId="3066"/>
    <cellStyle name="optionalExposure 2 3" xfId="3067"/>
    <cellStyle name="optionalExposure 3" xfId="3068"/>
    <cellStyle name="optionalExposure 3 2" xfId="3069"/>
    <cellStyle name="optionalExposure 3 3" xfId="3070"/>
    <cellStyle name="optionalExposure 4" xfId="3071"/>
    <cellStyle name="optionalExposure 5" xfId="3072"/>
    <cellStyle name="optionalMaturity" xfId="3073"/>
    <cellStyle name="optionalMaturity 2" xfId="3074"/>
    <cellStyle name="optionalMaturity 2 2" xfId="3075"/>
    <cellStyle name="optionalMaturity 2 3" xfId="3076"/>
    <cellStyle name="optionalMaturity 3" xfId="3077"/>
    <cellStyle name="optionalMaturity 3 2" xfId="3078"/>
    <cellStyle name="optionalMaturity 3 3" xfId="3079"/>
    <cellStyle name="optionalMaturity 4" xfId="3080"/>
    <cellStyle name="optionalMaturity 5" xfId="3081"/>
    <cellStyle name="optionalPD" xfId="3082"/>
    <cellStyle name="optionalPD 2" xfId="3083"/>
    <cellStyle name="optionalPD 2 2" xfId="3084"/>
    <cellStyle name="optionalPD 2 3" xfId="3085"/>
    <cellStyle name="optionalPD 3" xfId="3086"/>
    <cellStyle name="optionalPD 3 2" xfId="3087"/>
    <cellStyle name="optionalPD 3 3" xfId="3088"/>
    <cellStyle name="optionalPD 4" xfId="3089"/>
    <cellStyle name="optionalPD 5" xfId="3090"/>
    <cellStyle name="optionalPercentage" xfId="3091"/>
    <cellStyle name="optionalPercentage 2" xfId="3092"/>
    <cellStyle name="optionalPercentage 2 2" xfId="3093"/>
    <cellStyle name="optionalPercentage 2 3" xfId="3094"/>
    <cellStyle name="optionalPercentage 3" xfId="3095"/>
    <cellStyle name="optionalPercentage 3 2" xfId="3096"/>
    <cellStyle name="optionalPercentage 3 3" xfId="3097"/>
    <cellStyle name="optionalPercentage 4" xfId="3098"/>
    <cellStyle name="optionalPercentage 5" xfId="3099"/>
    <cellStyle name="optionalPercentageL" xfId="3100"/>
    <cellStyle name="optionalPercentageL 2" xfId="3101"/>
    <cellStyle name="optionalPercentageL 2 2" xfId="3102"/>
    <cellStyle name="optionalPercentageL 2 3" xfId="3103"/>
    <cellStyle name="optionalPercentageL 3" xfId="3104"/>
    <cellStyle name="optionalPercentageL 3 2" xfId="3105"/>
    <cellStyle name="optionalPercentageL 3 3" xfId="3106"/>
    <cellStyle name="optionalPercentageL 4" xfId="3107"/>
    <cellStyle name="optionalPercentageL 5" xfId="3108"/>
    <cellStyle name="optionalPercentageS" xfId="3109"/>
    <cellStyle name="optionalPercentageS 2" xfId="3110"/>
    <cellStyle name="optionalPercentageS 2 2" xfId="3111"/>
    <cellStyle name="optionalPercentageS 2 3" xfId="3112"/>
    <cellStyle name="optionalPercentageS 3" xfId="3113"/>
    <cellStyle name="optionalPercentageS 3 2" xfId="3114"/>
    <cellStyle name="optionalPercentageS 3 3" xfId="3115"/>
    <cellStyle name="optionalPercentageS 4" xfId="3116"/>
    <cellStyle name="optionalPercentageS 5" xfId="3117"/>
    <cellStyle name="optionalSelection" xfId="3118"/>
    <cellStyle name="optionalSelection 2" xfId="3119"/>
    <cellStyle name="optionalSelection 2 2" xfId="3120"/>
    <cellStyle name="optionalSelection 2 3" xfId="3121"/>
    <cellStyle name="optionalSelection 3" xfId="3122"/>
    <cellStyle name="optionalSelection 3 2" xfId="3123"/>
    <cellStyle name="optionalSelection 3 3" xfId="3124"/>
    <cellStyle name="optionalSelection 4" xfId="3125"/>
    <cellStyle name="optionalSelection 5" xfId="3126"/>
    <cellStyle name="optionalText" xfId="3127"/>
    <cellStyle name="optionalText 2" xfId="3128"/>
    <cellStyle name="optionalText 2 2" xfId="3129"/>
    <cellStyle name="optionalText 2 3" xfId="3130"/>
    <cellStyle name="optionalText 3" xfId="3131"/>
    <cellStyle name="optionalText 3 2" xfId="3132"/>
    <cellStyle name="optionalText 3 3" xfId="3133"/>
    <cellStyle name="optionalText 4" xfId="3134"/>
    <cellStyle name="optionalText 5" xfId="3135"/>
    <cellStyle name="Output 2" xfId="3136"/>
    <cellStyle name="Output 2 2" xfId="3137"/>
    <cellStyle name="Output 2 2 2" xfId="3138"/>
    <cellStyle name="Output 2 3" xfId="3139"/>
    <cellStyle name="Output 2 3 2" xfId="3140"/>
    <cellStyle name="Output 2 4" xfId="3141"/>
    <cellStyle name="Output 3" xfId="3142"/>
    <cellStyle name="Output 3 2" xfId="3143"/>
    <cellStyle name="Output 3 2 2" xfId="3144"/>
    <cellStyle name="Output 3 3" xfId="3145"/>
    <cellStyle name="Output 3 3 2" xfId="3146"/>
    <cellStyle name="Output 3 4" xfId="3147"/>
    <cellStyle name="Output 4" xfId="3148"/>
    <cellStyle name="Output 4 2" xfId="3149"/>
    <cellStyle name="Összesen 2" xfId="3150"/>
    <cellStyle name="Összesen 2 2" xfId="3151"/>
    <cellStyle name="Összesen 2 3" xfId="3152"/>
    <cellStyle name="Összesen 2 4" xfId="3153"/>
    <cellStyle name="Összesen 3" xfId="3154"/>
    <cellStyle name="Összesen 3 2" xfId="3155"/>
    <cellStyle name="Összesen 3 3" xfId="3156"/>
    <cellStyle name="Összesen 4" xfId="3157"/>
    <cellStyle name="Összesen 4 2" xfId="3158"/>
    <cellStyle name="Összesen 4 3" xfId="3159"/>
    <cellStyle name="Pénznem 2" xfId="3160"/>
    <cellStyle name="Percent (0 dp)" xfId="3161"/>
    <cellStyle name="Percent (1 dp)" xfId="3162"/>
    <cellStyle name="Percent (2 dp)" xfId="3163"/>
    <cellStyle name="Percent [2]" xfId="3164"/>
    <cellStyle name="Percent 10" xfId="3165"/>
    <cellStyle name="Percent 10 2" xfId="3166"/>
    <cellStyle name="Percent 11" xfId="3167"/>
    <cellStyle name="Percent 11 2" xfId="3168"/>
    <cellStyle name="Percent 11 2 2" xfId="3169"/>
    <cellStyle name="Percent 11 3" xfId="3170"/>
    <cellStyle name="Percent 12" xfId="3171"/>
    <cellStyle name="Percent 12 2" xfId="3172"/>
    <cellStyle name="Percent 13" xfId="3173"/>
    <cellStyle name="Percent 13 2" xfId="3174"/>
    <cellStyle name="Percent 13 2 2" xfId="3175"/>
    <cellStyle name="Percent 13 3" xfId="3176"/>
    <cellStyle name="Percent 14" xfId="3177"/>
    <cellStyle name="Percent 2" xfId="38"/>
    <cellStyle name="Percent 2 2" xfId="46"/>
    <cellStyle name="Percent 2 2 2" xfId="3565"/>
    <cellStyle name="Percent 2 3" xfId="3178"/>
    <cellStyle name="Percent 2 4" xfId="3179"/>
    <cellStyle name="Percent 2 5" xfId="3180"/>
    <cellStyle name="Percent 2 5 2" xfId="3505"/>
    <cellStyle name="Percent 3" xfId="3181"/>
    <cellStyle name="Percent 3 2" xfId="3182"/>
    <cellStyle name="Percent 3 3" xfId="3183"/>
    <cellStyle name="Percent 3 4" xfId="3184"/>
    <cellStyle name="Percent 4" xfId="3185"/>
    <cellStyle name="Percent 4 2" xfId="3650"/>
    <cellStyle name="Percent 4 2 2" xfId="3653"/>
    <cellStyle name="Percent 5" xfId="3186"/>
    <cellStyle name="Percent 5 2" xfId="3524"/>
    <cellStyle name="Percent 6" xfId="3187"/>
    <cellStyle name="Percent 7" xfId="3188"/>
    <cellStyle name="Percent 7 2" xfId="3189"/>
    <cellStyle name="Percent 7 3" xfId="3564"/>
    <cellStyle name="Percent 8" xfId="3190"/>
    <cellStyle name="Percent 9" xfId="3191"/>
    <cellStyle name="Percent 9 2" xfId="3192"/>
    <cellStyle name="Percent 9 2 2" xfId="3193"/>
    <cellStyle name="Percent 9 3" xfId="3194"/>
    <cellStyle name="Percentage of" xfId="3195"/>
    <cellStyle name="Publication_style" xfId="3196"/>
    <cellStyle name="Refdb standard" xfId="3197"/>
    <cellStyle name="ro1" xfId="3198"/>
    <cellStyle name="RO1COLS" xfId="3199"/>
    <cellStyle name="Rossz 2" xfId="3200"/>
    <cellStyle name="Rossz 2 2" xfId="3201"/>
    <cellStyle name="Rossz 3" xfId="3202"/>
    <cellStyle name="Row Header" xfId="3203"/>
    <cellStyle name="rowStyleStringLeft" xfId="3204"/>
    <cellStyle name="semestre" xfId="3205"/>
    <cellStyle name="Semleges 2" xfId="3206"/>
    <cellStyle name="Semleges 2 2" xfId="3207"/>
    <cellStyle name="Semleges 3" xfId="3208"/>
    <cellStyle name="SFTables" xfId="3209"/>
    <cellStyle name="showCheck" xfId="3210"/>
    <cellStyle name="showCheck 2" xfId="3211"/>
    <cellStyle name="showCheck 3" xfId="3212"/>
    <cellStyle name="showExposure" xfId="3213"/>
    <cellStyle name="showExposure 2" xfId="3214"/>
    <cellStyle name="showExposure 3" xfId="3215"/>
    <cellStyle name="showParameterE" xfId="3216"/>
    <cellStyle name="showParameterE 2" xfId="3217"/>
    <cellStyle name="showParameterE 3" xfId="3218"/>
    <cellStyle name="showParameterS" xfId="3219"/>
    <cellStyle name="showParameterS 2" xfId="3220"/>
    <cellStyle name="showParameterS 3" xfId="3221"/>
    <cellStyle name="showPD" xfId="3222"/>
    <cellStyle name="showPD 2" xfId="3223"/>
    <cellStyle name="showPD 3" xfId="3224"/>
    <cellStyle name="showPercentage" xfId="3225"/>
    <cellStyle name="showPercentage 2" xfId="3226"/>
    <cellStyle name="showPercentage 3" xfId="3227"/>
    <cellStyle name="showSelection" xfId="3228"/>
    <cellStyle name="showSelection 2" xfId="3229"/>
    <cellStyle name="showSelection 3" xfId="3230"/>
    <cellStyle name="Side Col Head" xfId="3231"/>
    <cellStyle name="Side Col Head 2" xfId="3232"/>
    <cellStyle name="Side Col Head 2 2" xfId="3233"/>
    <cellStyle name="Side Col Head 2 3" xfId="3234"/>
    <cellStyle name="Side Col Head 3" xfId="3235"/>
    <cellStyle name="Side Col Head 3 2" xfId="3236"/>
    <cellStyle name="Side Col Head 3 3" xfId="3237"/>
    <cellStyle name="Side Col Head 4" xfId="3238"/>
    <cellStyle name="Side Col Head 5" xfId="3239"/>
    <cellStyle name="sor1" xfId="3240"/>
    <cellStyle name="Source Note" xfId="3241"/>
    <cellStyle name="ss10" xfId="3242"/>
    <cellStyle name="ss11" xfId="3243"/>
    <cellStyle name="ss12" xfId="3244"/>
    <cellStyle name="ss13" xfId="3245"/>
    <cellStyle name="ss14" xfId="3246"/>
    <cellStyle name="ss15" xfId="3247"/>
    <cellStyle name="ss16" xfId="3248"/>
    <cellStyle name="ss17" xfId="3249"/>
    <cellStyle name="ss18" xfId="3250"/>
    <cellStyle name="ss19" xfId="3251"/>
    <cellStyle name="ss20" xfId="3252"/>
    <cellStyle name="ss21" xfId="3253"/>
    <cellStyle name="ss22" xfId="3254"/>
    <cellStyle name="ss6" xfId="3255"/>
    <cellStyle name="ss7" xfId="3256"/>
    <cellStyle name="ss8" xfId="3257"/>
    <cellStyle name="ss9" xfId="3258"/>
    <cellStyle name="Standard_050801 Q2 05 Presentation Tables" xfId="3259"/>
    <cellStyle name="Stílus 1" xfId="3260"/>
    <cellStyle name="Stílus 1 2" xfId="3261"/>
    <cellStyle name="Stílus 1 3" xfId="3262"/>
    <cellStyle name="Stílus 1 4" xfId="3263"/>
    <cellStyle name="Stílus 1 5" xfId="3264"/>
    <cellStyle name="Stílus 1 6" xfId="3265"/>
    <cellStyle name="Style 1" xfId="3266"/>
    <cellStyle name="sub" xfId="3267"/>
    <cellStyle name="subheading" xfId="3268"/>
    <cellStyle name="Subtitle" xfId="47"/>
    <cellStyle name="Subtitle 2" xfId="48"/>
    <cellStyle name="Subtitle 3" xfId="3269"/>
    <cellStyle name="sup2Date" xfId="3270"/>
    <cellStyle name="sup2Date 2" xfId="3271"/>
    <cellStyle name="sup2Date 3" xfId="3272"/>
    <cellStyle name="sup2Int" xfId="3273"/>
    <cellStyle name="sup2Int 2" xfId="3274"/>
    <cellStyle name="sup2Int 3" xfId="3275"/>
    <cellStyle name="sup2ParameterE" xfId="3276"/>
    <cellStyle name="sup2ParameterE 2" xfId="3277"/>
    <cellStyle name="sup2ParameterE 3" xfId="3278"/>
    <cellStyle name="sup2Percentage" xfId="3279"/>
    <cellStyle name="sup2Percentage 2" xfId="3280"/>
    <cellStyle name="sup2Percentage 3" xfId="3281"/>
    <cellStyle name="sup2PercentageL" xfId="3282"/>
    <cellStyle name="sup2PercentageL 2" xfId="3283"/>
    <cellStyle name="sup2PercentageL 3" xfId="3284"/>
    <cellStyle name="sup2PercentageM" xfId="3285"/>
    <cellStyle name="sup2PercentageM 2" xfId="3286"/>
    <cellStyle name="sup2PercentageM 3" xfId="3287"/>
    <cellStyle name="sup2Selection" xfId="3288"/>
    <cellStyle name="sup2Selection 2" xfId="3289"/>
    <cellStyle name="sup2Selection 3" xfId="3290"/>
    <cellStyle name="sup2Text" xfId="3291"/>
    <cellStyle name="sup2Text 2" xfId="3292"/>
    <cellStyle name="sup2Text 3" xfId="3293"/>
    <cellStyle name="sup3ParameterE" xfId="3294"/>
    <cellStyle name="sup3ParameterE 2" xfId="3295"/>
    <cellStyle name="sup3ParameterE 3" xfId="3296"/>
    <cellStyle name="sup3Percentage" xfId="3297"/>
    <cellStyle name="sup3Percentage 2" xfId="3298"/>
    <cellStyle name="sup3Percentage 3" xfId="3299"/>
    <cellStyle name="supFloat" xfId="3300"/>
    <cellStyle name="supFloat 2" xfId="3301"/>
    <cellStyle name="supFloat 3" xfId="3302"/>
    <cellStyle name="supInt" xfId="3303"/>
    <cellStyle name="supInt 2" xfId="3304"/>
    <cellStyle name="supInt 3" xfId="3305"/>
    <cellStyle name="supParameterE" xfId="3306"/>
    <cellStyle name="supParameterE 2" xfId="3307"/>
    <cellStyle name="supParameterE 3" xfId="3308"/>
    <cellStyle name="supParameterS" xfId="3309"/>
    <cellStyle name="supParameterS 2" xfId="3310"/>
    <cellStyle name="supParameterS 3" xfId="3311"/>
    <cellStyle name="supPD" xfId="3312"/>
    <cellStyle name="supPD 2" xfId="3313"/>
    <cellStyle name="supPD 3" xfId="3314"/>
    <cellStyle name="supPercentage" xfId="3315"/>
    <cellStyle name="supPercentage 2" xfId="3316"/>
    <cellStyle name="supPercentage 3" xfId="3317"/>
    <cellStyle name="supPercentageL" xfId="3318"/>
    <cellStyle name="supPercentageL 2" xfId="3319"/>
    <cellStyle name="supPercentageL 3" xfId="3320"/>
    <cellStyle name="supPercentageM" xfId="3321"/>
    <cellStyle name="supPercentageM 2" xfId="3322"/>
    <cellStyle name="supPercentageM 2 2" xfId="3323"/>
    <cellStyle name="supPercentageM 3" xfId="3324"/>
    <cellStyle name="supPercentageM 3 2" xfId="3325"/>
    <cellStyle name="supPercentageM 4" xfId="3326"/>
    <cellStyle name="supSelection" xfId="3327"/>
    <cellStyle name="supSelection 2" xfId="3328"/>
    <cellStyle name="supSelection 3" xfId="3329"/>
    <cellStyle name="supText" xfId="3330"/>
    <cellStyle name="supText 2" xfId="3331"/>
    <cellStyle name="supText 3" xfId="3332"/>
    <cellStyle name="Számítás 2" xfId="3333"/>
    <cellStyle name="Számítás 2 2" xfId="3334"/>
    <cellStyle name="Számítás 2 3" xfId="3335"/>
    <cellStyle name="Számítás 3" xfId="3336"/>
    <cellStyle name="Számítás 3 2" xfId="3337"/>
    <cellStyle name="Százalék 10" xfId="3338"/>
    <cellStyle name="Százalék 10 2" xfId="3339"/>
    <cellStyle name="Százalék 11" xfId="3340"/>
    <cellStyle name="Százalék 11 2" xfId="3341"/>
    <cellStyle name="Százalék 12" xfId="3342"/>
    <cellStyle name="Százalék 12 2" xfId="3343"/>
    <cellStyle name="Százalék 12 3" xfId="3344"/>
    <cellStyle name="Százalék 13" xfId="3345"/>
    <cellStyle name="Százalék 13 2" xfId="3346"/>
    <cellStyle name="Százalék 13 3" xfId="3347"/>
    <cellStyle name="Százalék 14" xfId="3348"/>
    <cellStyle name="Százalék 14 2" xfId="3349"/>
    <cellStyle name="Százalék 15" xfId="3350"/>
    <cellStyle name="Százalék 15 2" xfId="3351"/>
    <cellStyle name="Százalék 2" xfId="3352"/>
    <cellStyle name="Százalék 2 2" xfId="3353"/>
    <cellStyle name="Százalék 2 2 2" xfId="3354"/>
    <cellStyle name="Százalék 2 2 3" xfId="3355"/>
    <cellStyle name="Százalék 2 2 4" xfId="3506"/>
    <cellStyle name="Százalék 2 3" xfId="3356"/>
    <cellStyle name="Százalék 2 4" xfId="3487"/>
    <cellStyle name="Százalék 3" xfId="3357"/>
    <cellStyle name="Százalék 3 2" xfId="3358"/>
    <cellStyle name="Százalék 3 3" xfId="3359"/>
    <cellStyle name="Százalék 3 4" xfId="3584"/>
    <cellStyle name="Százalék 4" xfId="3360"/>
    <cellStyle name="Százalék 4 2" xfId="3361"/>
    <cellStyle name="Százalék 4 3" xfId="3362"/>
    <cellStyle name="Százalék 5" xfId="3363"/>
    <cellStyle name="Százalék 5 2" xfId="3364"/>
    <cellStyle name="Százalék 6" xfId="3365"/>
    <cellStyle name="Százalék 6 2" xfId="3366"/>
    <cellStyle name="Százalék 7" xfId="3367"/>
    <cellStyle name="Százalék 7 2" xfId="3368"/>
    <cellStyle name="Százalék 8" xfId="3369"/>
    <cellStyle name="Százalék 8 2" xfId="3370"/>
    <cellStyle name="Százalék 9" xfId="3371"/>
    <cellStyle name="Százalék 9 2" xfId="3372"/>
    <cellStyle name="tabla" xfId="3373"/>
    <cellStyle name="tablafej" xfId="3374"/>
    <cellStyle name="tablasor" xfId="3375"/>
    <cellStyle name="table imported" xfId="3376"/>
    <cellStyle name="table sum" xfId="3377"/>
    <cellStyle name="table thousands" xfId="3378"/>
    <cellStyle name="Table Title" xfId="3379"/>
    <cellStyle name="table values" xfId="3380"/>
    <cellStyle name="test" xfId="3381"/>
    <cellStyle name="tête chapitre" xfId="3382"/>
    <cellStyle name="Title 2" xfId="3383"/>
    <cellStyle name="Title 3" xfId="3384"/>
    <cellStyle name="Title 4" xfId="3385"/>
    <cellStyle name="titre" xfId="3386"/>
    <cellStyle name="Titre colonne" xfId="3387"/>
    <cellStyle name="Titre colonnes" xfId="3388"/>
    <cellStyle name="Titre general" xfId="3389"/>
    <cellStyle name="Titre général" xfId="3390"/>
    <cellStyle name="Titre ligne" xfId="3391"/>
    <cellStyle name="Titre lignes" xfId="3392"/>
    <cellStyle name="Titre tableau" xfId="3393"/>
    <cellStyle name="Top Level Col Head" xfId="3394"/>
    <cellStyle name="Top Level Row Head" xfId="3395"/>
    <cellStyle name="Total 2" xfId="3396"/>
    <cellStyle name="Total 2 2" xfId="3397"/>
    <cellStyle name="Total 3" xfId="3398"/>
    <cellStyle name="Total 3 2" xfId="3399"/>
    <cellStyle name="Total 3 2 2" xfId="3400"/>
    <cellStyle name="Total 3 2 3" xfId="3401"/>
    <cellStyle name="Total 3 3" xfId="3402"/>
    <cellStyle name="Total 3 3 2" xfId="3403"/>
    <cellStyle name="Total 3 3 3" xfId="3404"/>
    <cellStyle name="Total 3 4" xfId="3405"/>
    <cellStyle name="Total 3 5" xfId="3406"/>
    <cellStyle name="Total 4" xfId="3407"/>
    <cellStyle name="Total 4 2" xfId="3408"/>
    <cellStyle name="Total 4 3" xfId="3409"/>
    <cellStyle name="Total Column Header" xfId="3410"/>
    <cellStyle name="Total Column Header 2" xfId="3411"/>
    <cellStyle name="Total Column Header 2 2" xfId="3412"/>
    <cellStyle name="Total Column Header 2 3" xfId="3413"/>
    <cellStyle name="Total Column Header 3" xfId="3414"/>
    <cellStyle name="Total Column Header 3 2" xfId="3415"/>
    <cellStyle name="Total Column Header 3 3" xfId="3416"/>
    <cellStyle name="Total Column Header 4" xfId="3417"/>
    <cellStyle name="Total Column Header 5" xfId="3418"/>
    <cellStyle name="Total Data (0 dp)" xfId="3419"/>
    <cellStyle name="Total Data (1 dp)" xfId="3420"/>
    <cellStyle name="Total Data (2 dp)" xfId="3421"/>
    <cellStyle name="Total Data General" xfId="3422"/>
    <cellStyle name="Total intermediaire" xfId="3423"/>
    <cellStyle name="Total intermediaire 0" xfId="3424"/>
    <cellStyle name="Total intermediaire 1" xfId="3425"/>
    <cellStyle name="Total intermediaire 2" xfId="3426"/>
    <cellStyle name="Total intermediaire 3" xfId="3427"/>
    <cellStyle name="Total intermediaire 4" xfId="3428"/>
    <cellStyle name="Total intermediaire_Sheet1" xfId="3429"/>
    <cellStyle name="Total Percent (0 dp)" xfId="3430"/>
    <cellStyle name="Total Percent (1 dp)" xfId="3431"/>
    <cellStyle name="Total Percent (2 dp)" xfId="3432"/>
    <cellStyle name="Total Row Header" xfId="3433"/>
    <cellStyle name="Total Side Col Head" xfId="3434"/>
    <cellStyle name="Total tableau" xfId="3435"/>
    <cellStyle name="ts97" xfId="3436"/>
    <cellStyle name="Währung [0]_Bamumlauf" xfId="3437"/>
    <cellStyle name="Währung_ACEA" xfId="3438"/>
    <cellStyle name="Warning Text 2" xfId="3439"/>
    <cellStyle name="Warning Text 2 2" xfId="3562"/>
    <cellStyle name="Warning Text 3" xfId="3440"/>
    <cellStyle name="Warning Text 4" xfId="3441"/>
    <cellStyle name="Wrap Column Header" xfId="3442"/>
    <cellStyle name="Wrap Normal Bold Text" xfId="3443"/>
    <cellStyle name="Wrap Normal Italic Text" xfId="3444"/>
    <cellStyle name="Wrap Normal Text" xfId="3445"/>
    <cellStyle name="Wrap Row Header" xfId="3446"/>
    <cellStyle name="Wrap Side Col Head" xfId="3447"/>
    <cellStyle name="Wrap Table Title" xfId="3448"/>
    <cellStyle name="Wrap Top Level Col Head" xfId="3449"/>
    <cellStyle name="Wrap Top Level Row Head" xfId="3450"/>
    <cellStyle name="Wrap Total Column Header" xfId="3451"/>
    <cellStyle name="Wrap Total Row Header" xfId="3452"/>
    <cellStyle name="Wrap Total Side Col Head" xfId="3453"/>
  </cellStyles>
  <dxfs count="0"/>
  <tableStyles count="0" defaultTableStyle="TableStyleMedium2" defaultPivotStyle="PivotStyleMedium9"/>
  <colors>
    <mruColors>
      <color rgb="FFA6A6A6"/>
      <color rgb="FF9C0000"/>
      <color rgb="FF7BAFD4"/>
      <color rgb="FF295B7E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5.xml"/><Relationship Id="rId18" Type="http://schemas.openxmlformats.org/officeDocument/2006/relationships/chartsheet" Target="chartsheets/sheet12.xml"/><Relationship Id="rId26" Type="http://schemas.openxmlformats.org/officeDocument/2006/relationships/chartsheet" Target="chartsheets/sheet17.xml"/><Relationship Id="rId39" Type="http://schemas.openxmlformats.org/officeDocument/2006/relationships/chartsheet" Target="chartsheets/sheet26.xml"/><Relationship Id="rId21" Type="http://schemas.openxmlformats.org/officeDocument/2006/relationships/chartsheet" Target="chartsheets/sheet14.xml"/><Relationship Id="rId34" Type="http://schemas.openxmlformats.org/officeDocument/2006/relationships/worksheet" Target="worksheets/sheet12.xml"/><Relationship Id="rId42" Type="http://schemas.openxmlformats.org/officeDocument/2006/relationships/chartsheet" Target="chartsheets/sheet28.xml"/><Relationship Id="rId47" Type="http://schemas.openxmlformats.org/officeDocument/2006/relationships/chartsheet" Target="chartsheets/sheet31.xml"/><Relationship Id="rId50" Type="http://schemas.openxmlformats.org/officeDocument/2006/relationships/chartsheet" Target="chartsheets/sheet33.xml"/><Relationship Id="rId55" Type="http://schemas.openxmlformats.org/officeDocument/2006/relationships/worksheet" Target="worksheets/sheet19.xml"/><Relationship Id="rId63" Type="http://schemas.openxmlformats.org/officeDocument/2006/relationships/externalLink" Target="externalLinks/externalLink4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6.xml"/><Relationship Id="rId29" Type="http://schemas.openxmlformats.org/officeDocument/2006/relationships/chartsheet" Target="chartsheets/sheet1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7.xml"/><Relationship Id="rId24" Type="http://schemas.openxmlformats.org/officeDocument/2006/relationships/chartsheet" Target="chartsheets/sheet16.xml"/><Relationship Id="rId32" Type="http://schemas.openxmlformats.org/officeDocument/2006/relationships/chartsheet" Target="chartsheets/sheet21.xml"/><Relationship Id="rId37" Type="http://schemas.openxmlformats.org/officeDocument/2006/relationships/worksheet" Target="worksheets/sheet13.xml"/><Relationship Id="rId40" Type="http://schemas.openxmlformats.org/officeDocument/2006/relationships/worksheet" Target="worksheets/sheet14.xml"/><Relationship Id="rId45" Type="http://schemas.openxmlformats.org/officeDocument/2006/relationships/chartsheet" Target="chartsheets/sheet30.xml"/><Relationship Id="rId53" Type="http://schemas.openxmlformats.org/officeDocument/2006/relationships/chartsheet" Target="chartsheets/sheet35.xml"/><Relationship Id="rId58" Type="http://schemas.openxmlformats.org/officeDocument/2006/relationships/worksheet" Target="worksheets/sheet20.xml"/><Relationship Id="rId66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5.xml"/><Relationship Id="rId28" Type="http://schemas.openxmlformats.org/officeDocument/2006/relationships/worksheet" Target="worksheets/sheet10.xml"/><Relationship Id="rId36" Type="http://schemas.openxmlformats.org/officeDocument/2006/relationships/chartsheet" Target="chartsheets/sheet24.xml"/><Relationship Id="rId49" Type="http://schemas.openxmlformats.org/officeDocument/2006/relationships/worksheet" Target="worksheets/sheet17.xml"/><Relationship Id="rId57" Type="http://schemas.openxmlformats.org/officeDocument/2006/relationships/chartsheet" Target="chartsheets/sheet38.xml"/><Relationship Id="rId61" Type="http://schemas.openxmlformats.org/officeDocument/2006/relationships/externalLink" Target="externalLinks/externalLink2.xml"/><Relationship Id="rId10" Type="http://schemas.openxmlformats.org/officeDocument/2006/relationships/worksheet" Target="worksheets/sheet4.xml"/><Relationship Id="rId19" Type="http://schemas.openxmlformats.org/officeDocument/2006/relationships/worksheet" Target="worksheets/sheet7.xml"/><Relationship Id="rId31" Type="http://schemas.openxmlformats.org/officeDocument/2006/relationships/worksheet" Target="worksheets/sheet11.xml"/><Relationship Id="rId44" Type="http://schemas.openxmlformats.org/officeDocument/2006/relationships/chartsheet" Target="chartsheets/sheet29.xml"/><Relationship Id="rId52" Type="http://schemas.openxmlformats.org/officeDocument/2006/relationships/chartsheet" Target="chartsheets/sheet34.xml"/><Relationship Id="rId60" Type="http://schemas.openxmlformats.org/officeDocument/2006/relationships/externalLink" Target="externalLinks/externalLink1.xml"/><Relationship Id="rId65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9.xml"/><Relationship Id="rId22" Type="http://schemas.openxmlformats.org/officeDocument/2006/relationships/worksheet" Target="worksheets/sheet8.xml"/><Relationship Id="rId27" Type="http://schemas.openxmlformats.org/officeDocument/2006/relationships/chartsheet" Target="chartsheets/sheet18.xml"/><Relationship Id="rId30" Type="http://schemas.openxmlformats.org/officeDocument/2006/relationships/chartsheet" Target="chartsheets/sheet20.xml"/><Relationship Id="rId35" Type="http://schemas.openxmlformats.org/officeDocument/2006/relationships/chartsheet" Target="chartsheets/sheet23.xml"/><Relationship Id="rId43" Type="http://schemas.openxmlformats.org/officeDocument/2006/relationships/worksheet" Target="worksheets/sheet15.xml"/><Relationship Id="rId48" Type="http://schemas.openxmlformats.org/officeDocument/2006/relationships/chartsheet" Target="chartsheets/sheet32.xml"/><Relationship Id="rId56" Type="http://schemas.openxmlformats.org/officeDocument/2006/relationships/chartsheet" Target="chartsheets/sheet37.xml"/><Relationship Id="rId64" Type="http://schemas.openxmlformats.org/officeDocument/2006/relationships/theme" Target="theme/theme1.xml"/><Relationship Id="rId8" Type="http://schemas.openxmlformats.org/officeDocument/2006/relationships/chartsheet" Target="chartsheets/sheet5.xml"/><Relationship Id="rId51" Type="http://schemas.openxmlformats.org/officeDocument/2006/relationships/worksheet" Target="worksheets/sheet18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9.xml"/><Relationship Id="rId33" Type="http://schemas.openxmlformats.org/officeDocument/2006/relationships/chartsheet" Target="chartsheets/sheet22.xml"/><Relationship Id="rId38" Type="http://schemas.openxmlformats.org/officeDocument/2006/relationships/chartsheet" Target="chartsheets/sheet25.xml"/><Relationship Id="rId46" Type="http://schemas.openxmlformats.org/officeDocument/2006/relationships/worksheet" Target="worksheets/sheet16.xml"/><Relationship Id="rId59" Type="http://schemas.openxmlformats.org/officeDocument/2006/relationships/chartsheet" Target="chartsheets/sheet39.xml"/><Relationship Id="rId67" Type="http://schemas.openxmlformats.org/officeDocument/2006/relationships/calcChain" Target="calcChain.xml"/><Relationship Id="rId20" Type="http://schemas.openxmlformats.org/officeDocument/2006/relationships/chartsheet" Target="chartsheets/sheet13.xml"/><Relationship Id="rId41" Type="http://schemas.openxmlformats.org/officeDocument/2006/relationships/chartsheet" Target="chartsheets/sheet27.xml"/><Relationship Id="rId54" Type="http://schemas.openxmlformats.org/officeDocument/2006/relationships/chartsheet" Target="chartsheets/sheet36.xml"/><Relationship Id="rId62" Type="http://schemas.openxmlformats.org/officeDocument/2006/relationships/externalLink" Target="externalLinks/externalLink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52"/>
        </c:manualLayout>
      </c:layout>
      <c:lineChart>
        <c:grouping val="standard"/>
        <c:varyColors val="0"/>
        <c:ser>
          <c:idx val="0"/>
          <c:order val="0"/>
          <c:tx>
            <c:strRef>
              <c:f>'19.adat'!$A$2</c:f>
              <c:strCache>
                <c:ptCount val="1"/>
                <c:pt idx="0">
                  <c:v>Részesedés és újrabefektetett jövedelem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'19.adat'!$B$2:$AK$2</c:f>
              <c:numCache>
                <c:formatCode>General</c:formatCode>
                <c:ptCount val="28"/>
                <c:pt idx="0">
                  <c:v>3.2407258290400254E-2</c:v>
                </c:pt>
                <c:pt idx="1">
                  <c:v>2.7902326555892998</c:v>
                </c:pt>
                <c:pt idx="2">
                  <c:v>1.8543039745061005</c:v>
                </c:pt>
                <c:pt idx="3">
                  <c:v>2.366378768596801</c:v>
                </c:pt>
                <c:pt idx="4">
                  <c:v>2.4112396164546999</c:v>
                </c:pt>
                <c:pt idx="5">
                  <c:v>1.4871521658748015</c:v>
                </c:pt>
                <c:pt idx="6">
                  <c:v>1.8785835226255005</c:v>
                </c:pt>
                <c:pt idx="7">
                  <c:v>-2.6484972037364001</c:v>
                </c:pt>
                <c:pt idx="8">
                  <c:v>-2.1079391613052998</c:v>
                </c:pt>
                <c:pt idx="9">
                  <c:v>-2.3312511150966002</c:v>
                </c:pt>
                <c:pt idx="10">
                  <c:v>-1.5529961715024998</c:v>
                </c:pt>
                <c:pt idx="11">
                  <c:v>1.9921490745779997</c:v>
                </c:pt>
                <c:pt idx="12">
                  <c:v>2.4172522173680999</c:v>
                </c:pt>
                <c:pt idx="13">
                  <c:v>1.8310856533766005</c:v>
                </c:pt>
                <c:pt idx="14">
                  <c:v>-3.8635926724599701E-2</c:v>
                </c:pt>
                <c:pt idx="15">
                  <c:v>4.0904388271577998</c:v>
                </c:pt>
                <c:pt idx="16">
                  <c:v>-2.4042540953444984</c:v>
                </c:pt>
                <c:pt idx="17">
                  <c:v>-0.97473733423629749</c:v>
                </c:pt>
                <c:pt idx="18">
                  <c:v>-0.9177666625521983</c:v>
                </c:pt>
                <c:pt idx="19">
                  <c:v>-6.9049245367036987</c:v>
                </c:pt>
                <c:pt idx="20">
                  <c:v>-1.2963114257763992</c:v>
                </c:pt>
                <c:pt idx="21">
                  <c:v>-1.8257328498120007</c:v>
                </c:pt>
                <c:pt idx="22">
                  <c:v>2.0111518036199705E-2</c:v>
                </c:pt>
                <c:pt idx="23">
                  <c:v>2.9173657275399005</c:v>
                </c:pt>
                <c:pt idx="24">
                  <c:v>3.2685068127476002</c:v>
                </c:pt>
                <c:pt idx="25">
                  <c:v>1.9325656871924006</c:v>
                </c:pt>
                <c:pt idx="26">
                  <c:v>1.8830748380528002</c:v>
                </c:pt>
                <c:pt idx="27">
                  <c:v>1.6456053533688997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8-492B-B147-AD796EAE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129728"/>
      </c:lineChart>
      <c:lineChart>
        <c:grouping val="standard"/>
        <c:varyColors val="0"/>
        <c:ser>
          <c:idx val="1"/>
          <c:order val="1"/>
          <c:tx>
            <c:strRef>
              <c:f>'19.adat'!$A$3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'19.adat'!$B$3:$AK$3</c:f>
              <c:numCache>
                <c:formatCode>General</c:formatCode>
                <c:ptCount val="28"/>
                <c:pt idx="0">
                  <c:v>-0.3651360898646</c:v>
                </c:pt>
                <c:pt idx="1">
                  <c:v>-0.86171927478340005</c:v>
                </c:pt>
                <c:pt idx="2">
                  <c:v>-0.59092270890179999</c:v>
                </c:pt>
                <c:pt idx="3">
                  <c:v>4.4895156140299999E-2</c:v>
                </c:pt>
                <c:pt idx="4">
                  <c:v>0.57667408462460001</c:v>
                </c:pt>
                <c:pt idx="5">
                  <c:v>-0.53421967747650012</c:v>
                </c:pt>
                <c:pt idx="6">
                  <c:v>-0.84239668399870005</c:v>
                </c:pt>
                <c:pt idx="7">
                  <c:v>2.8015725253166002</c:v>
                </c:pt>
                <c:pt idx="8">
                  <c:v>1.4968432440605002</c:v>
                </c:pt>
                <c:pt idx="9">
                  <c:v>2.5570624185367001</c:v>
                </c:pt>
                <c:pt idx="10">
                  <c:v>2.2446776940335003</c:v>
                </c:pt>
                <c:pt idx="11">
                  <c:v>-1.2304019907691</c:v>
                </c:pt>
                <c:pt idx="12">
                  <c:v>-1.2438750388318001</c:v>
                </c:pt>
                <c:pt idx="13">
                  <c:v>-0.39412738579189976</c:v>
                </c:pt>
                <c:pt idx="14">
                  <c:v>0.59014999241639998</c:v>
                </c:pt>
                <c:pt idx="15">
                  <c:v>-3.1187514911712002</c:v>
                </c:pt>
                <c:pt idx="16">
                  <c:v>3.7170714363332005</c:v>
                </c:pt>
                <c:pt idx="17">
                  <c:v>2.0376089813937002</c:v>
                </c:pt>
                <c:pt idx="18">
                  <c:v>3.184666964052</c:v>
                </c:pt>
                <c:pt idx="19">
                  <c:v>8.9995026005507999</c:v>
                </c:pt>
                <c:pt idx="20">
                  <c:v>3.3420992410289996</c:v>
                </c:pt>
                <c:pt idx="21">
                  <c:v>3.6296427313647999</c:v>
                </c:pt>
                <c:pt idx="22">
                  <c:v>0.17597359044589986</c:v>
                </c:pt>
                <c:pt idx="23">
                  <c:v>-1.7795783709584003</c:v>
                </c:pt>
                <c:pt idx="24">
                  <c:v>-1.6026184062525004</c:v>
                </c:pt>
                <c:pt idx="25">
                  <c:v>-1.0232224000924002</c:v>
                </c:pt>
                <c:pt idx="26">
                  <c:v>1.0426501186197998</c:v>
                </c:pt>
                <c:pt idx="27">
                  <c:v>1.3271506950650001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8-492B-B147-AD796EAE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16384"/>
        <c:axId val="196014464"/>
      </c:lineChart>
      <c:catAx>
        <c:axId val="19504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5129728"/>
        <c:crosses val="autoZero"/>
        <c:auto val="1"/>
        <c:lblAlgn val="ctr"/>
        <c:lblOffset val="100"/>
        <c:noMultiLvlLbl val="0"/>
      </c:catAx>
      <c:valAx>
        <c:axId val="195129728"/>
        <c:scaling>
          <c:orientation val="minMax"/>
          <c:max val="10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5047424"/>
        <c:crosses val="autoZero"/>
        <c:crossBetween val="between"/>
      </c:valAx>
      <c:valAx>
        <c:axId val="19601446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281704935296541"/>
              <c:y val="9.104896370712286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016384"/>
        <c:crosses val="max"/>
        <c:crossBetween val="between"/>
      </c:valAx>
      <c:catAx>
        <c:axId val="1960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014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326711208181891"/>
          <c:y val="0.94792272439299319"/>
          <c:w val="0.66557220265583517"/>
          <c:h val="4.78975472893474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0668098305894E-2"/>
          <c:w val="0.8962864074432757"/>
          <c:h val="0.74865779708570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adat'!$B$2</c:f>
              <c:strCache>
                <c:ptCount val="1"/>
                <c:pt idx="0">
                  <c:v>Debt type funds inflow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'22.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'22. adat'!$E$2:$M$2</c:f>
              <c:numCache>
                <c:formatCode>0.0</c:formatCode>
                <c:ptCount val="9"/>
                <c:pt idx="0">
                  <c:v>9.6908155175706003</c:v>
                </c:pt>
                <c:pt idx="1">
                  <c:v>-0.75177144675839991</c:v>
                </c:pt>
                <c:pt idx="2">
                  <c:v>-1.7145990197425003</c:v>
                </c:pt>
                <c:pt idx="3">
                  <c:v>-2.5957301561919994</c:v>
                </c:pt>
                <c:pt idx="4">
                  <c:v>-8.3328674846002002</c:v>
                </c:pt>
                <c:pt idx="5">
                  <c:v>-8.4911001382563995</c:v>
                </c:pt>
                <c:pt idx="6">
                  <c:v>-6.0412118782247006</c:v>
                </c:pt>
                <c:pt idx="7">
                  <c:v>-9.0243665696200992</c:v>
                </c:pt>
                <c:pt idx="8">
                  <c:v>-6.8767590737278983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B-480F-BE0A-536E8AB24ACB}"/>
            </c:ext>
          </c:extLst>
        </c:ser>
        <c:ser>
          <c:idx val="1"/>
          <c:order val="1"/>
          <c:tx>
            <c:strRef>
              <c:f>'22. adat'!$B$3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'22.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'22. adat'!$E$3:$M$3</c:f>
              <c:numCache>
                <c:formatCode>0.0</c:formatCode>
                <c:ptCount val="9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1.1377873565815002</c:v>
                </c:pt>
                <c:pt idx="6">
                  <c:v>2.9727560484339</c:v>
                </c:pt>
                <c:pt idx="7">
                  <c:v>1.0757957991845997</c:v>
                </c:pt>
                <c:pt idx="8">
                  <c:v>3.1710527271778992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B-480F-BE0A-536E8AB2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450816"/>
        <c:axId val="222452352"/>
      </c:barChart>
      <c:lineChart>
        <c:grouping val="standard"/>
        <c:varyColors val="0"/>
        <c:ser>
          <c:idx val="2"/>
          <c:order val="2"/>
          <c:tx>
            <c:strRef>
              <c:f>'22. adat'!$B$4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'22.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'22. adat'!$E$4:$M$4</c:f>
              <c:numCache>
                <c:formatCode>0.0</c:formatCode>
                <c:ptCount val="9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-4.5508106351564006</c:v>
                </c:pt>
                <c:pt idx="7">
                  <c:v>-6.9207876320320993</c:v>
                </c:pt>
                <c:pt idx="8">
                  <c:v>-3.9024275733945997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B-480F-BE0A-536E8AB2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0544"/>
        <c:axId val="222458624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3272941701120506E-2"/>
              <c:y val="2.720114531138140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2450816"/>
        <c:crosses val="autoZero"/>
        <c:crossBetween val="between"/>
      </c:valAx>
      <c:valAx>
        <c:axId val="222458624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414037293444762"/>
              <c:y val="2.716823406478579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2460544"/>
        <c:crosses val="max"/>
        <c:crossBetween val="between"/>
        <c:majorUnit val="5"/>
      </c:valAx>
      <c:catAx>
        <c:axId val="2224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4586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616106764084001"/>
          <c:w val="1"/>
          <c:h val="0.12383893235916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5.5891359974987453E-2"/>
          <c:w val="0.88901791063220459"/>
          <c:h val="0.7217367264828576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'23. adat'!$A$2</c:f>
              <c:strCache>
                <c:ptCount val="1"/>
                <c:pt idx="0">
                  <c:v>Kifizetett osztalék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'23.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'23. adat'!$C$2:$K$2</c:f>
              <c:numCache>
                <c:formatCode>0.0</c:formatCode>
                <c:ptCount val="9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2.7511228784497996</c:v>
                </c:pt>
                <c:pt idx="7">
                  <c:v>3.3987462735205001</c:v>
                </c:pt>
                <c:pt idx="8">
                  <c:v>2.7256447853009997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3-4F19-97E0-5A80271A03F2}"/>
            </c:ext>
          </c:extLst>
        </c:ser>
        <c:ser>
          <c:idx val="1"/>
          <c:order val="2"/>
          <c:tx>
            <c:strRef>
              <c:f>'23. adat'!$A$3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'23.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'23. adat'!$C$3:$K$3</c:f>
              <c:numCache>
                <c:formatCode>0.0</c:formatCode>
                <c:ptCount val="9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1.5313176943724001</c:v>
                </c:pt>
                <c:pt idx="6">
                  <c:v>3.7617247347899001</c:v>
                </c:pt>
                <c:pt idx="7">
                  <c:v>4.1850075677343996</c:v>
                </c:pt>
                <c:pt idx="8">
                  <c:v>5.1780171663925998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3-4F19-97E0-5A80271A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3248"/>
        <c:axId val="226215040"/>
      </c:barChart>
      <c:lineChart>
        <c:grouping val="standard"/>
        <c:varyColors val="0"/>
        <c:ser>
          <c:idx val="2"/>
          <c:order val="0"/>
          <c:tx>
            <c:strRef>
              <c:f>'23. adat'!$A$4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'23. adat'!$C$4:$K$4</c:f>
              <c:numCache>
                <c:formatCode>0.0</c:formatCode>
                <c:ptCount val="9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104.80295624490026</c:v>
                </c:pt>
                <c:pt idx="3">
                  <c:v>73.491034495918555</c:v>
                </c:pt>
                <c:pt idx="4">
                  <c:v>68.995444737121062</c:v>
                </c:pt>
                <c:pt idx="5">
                  <c:v>65.738591995241478</c:v>
                </c:pt>
                <c:pt idx="6">
                  <c:v>42.241474725389786</c:v>
                </c:pt>
                <c:pt idx="7">
                  <c:v>44.816147051499009</c:v>
                </c:pt>
                <c:pt idx="8">
                  <c:v>34.485847218161297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3-4F19-97E0-5A80271A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3232"/>
        <c:axId val="226216960"/>
      </c:lineChart>
      <c:catAx>
        <c:axId val="2262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6215040"/>
        <c:crosses val="autoZero"/>
        <c:auto val="1"/>
        <c:lblAlgn val="ctr"/>
        <c:lblOffset val="100"/>
        <c:noMultiLvlLbl val="0"/>
      </c:catAx>
      <c:valAx>
        <c:axId val="226215040"/>
        <c:scaling>
          <c:orientation val="minMax"/>
          <c:max val="6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13248"/>
        <c:crosses val="autoZero"/>
        <c:crossBetween val="between"/>
        <c:majorUnit val="1"/>
      </c:valAx>
      <c:valAx>
        <c:axId val="22621696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71872221192408"/>
              <c:y val="8.06802754671340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23232"/>
        <c:crosses val="max"/>
        <c:crossBetween val="between"/>
        <c:majorUnit val="20"/>
      </c:valAx>
      <c:catAx>
        <c:axId val="226223232"/>
        <c:scaling>
          <c:orientation val="minMax"/>
        </c:scaling>
        <c:delete val="1"/>
        <c:axPos val="b"/>
        <c:majorTickMark val="out"/>
        <c:minorTickMark val="none"/>
        <c:tickLblPos val="none"/>
        <c:crossAx val="2262169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88488468721981"/>
          <c:w val="1"/>
          <c:h val="0.131151153127802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5.5891359974987453E-2"/>
          <c:w val="0.88901791063220459"/>
          <c:h val="0.7217367264828576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'23. adat'!$B$2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'23.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'23. adat'!$C$2:$K$2</c:f>
              <c:numCache>
                <c:formatCode>0.0</c:formatCode>
                <c:ptCount val="9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2.7511228784497996</c:v>
                </c:pt>
                <c:pt idx="7">
                  <c:v>3.3987462735205001</c:v>
                </c:pt>
                <c:pt idx="8">
                  <c:v>2.7256447853009997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8-4A6C-A128-C864E7F52543}"/>
            </c:ext>
          </c:extLst>
        </c:ser>
        <c:ser>
          <c:idx val="1"/>
          <c:order val="2"/>
          <c:tx>
            <c:strRef>
              <c:f>'23. adat'!$B$3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'23.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'23. adat'!$C$3:$K$3</c:f>
              <c:numCache>
                <c:formatCode>0.0</c:formatCode>
                <c:ptCount val="9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1.5313176943724001</c:v>
                </c:pt>
                <c:pt idx="6">
                  <c:v>3.7617247347899001</c:v>
                </c:pt>
                <c:pt idx="7">
                  <c:v>4.1850075677343996</c:v>
                </c:pt>
                <c:pt idx="8">
                  <c:v>5.1780171663925998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8-4A6C-A128-C864E7F5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35520"/>
        <c:axId val="226237056"/>
      </c:barChart>
      <c:lineChart>
        <c:grouping val="standard"/>
        <c:varyColors val="0"/>
        <c:ser>
          <c:idx val="2"/>
          <c:order val="0"/>
          <c:tx>
            <c:strRef>
              <c:f>'23. adat'!$B$4</c:f>
              <c:strCache>
                <c:ptCount val="1"/>
                <c:pt idx="0">
                  <c:v>Dividend ratio, in given year, propotion of total pofits (r.h.a.)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'23. adat'!$C$4:$K$4</c:f>
              <c:numCache>
                <c:formatCode>0.0</c:formatCode>
                <c:ptCount val="9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104.80295624490026</c:v>
                </c:pt>
                <c:pt idx="3">
                  <c:v>73.491034495918555</c:v>
                </c:pt>
                <c:pt idx="4">
                  <c:v>68.995444737121062</c:v>
                </c:pt>
                <c:pt idx="5">
                  <c:v>65.738591995241478</c:v>
                </c:pt>
                <c:pt idx="6">
                  <c:v>42.241474725389786</c:v>
                </c:pt>
                <c:pt idx="7">
                  <c:v>44.816147051499009</c:v>
                </c:pt>
                <c:pt idx="8">
                  <c:v>34.485847218161297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38-4A6C-A128-C864E7F5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53440"/>
        <c:axId val="226251520"/>
      </c:lineChart>
      <c:catAx>
        <c:axId val="2262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6237056"/>
        <c:crosses val="autoZero"/>
        <c:auto val="1"/>
        <c:lblAlgn val="ctr"/>
        <c:lblOffset val="100"/>
        <c:noMultiLvlLbl val="0"/>
      </c:catAx>
      <c:valAx>
        <c:axId val="226237056"/>
        <c:scaling>
          <c:orientation val="minMax"/>
          <c:max val="6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35520"/>
        <c:crosses val="autoZero"/>
        <c:crossBetween val="between"/>
        <c:majorUnit val="1"/>
      </c:valAx>
      <c:valAx>
        <c:axId val="22625152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60067376429519"/>
              <c:y val="1.7984350702243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53440"/>
        <c:crosses val="max"/>
        <c:crossBetween val="between"/>
        <c:majorUnit val="20"/>
      </c:valAx>
      <c:catAx>
        <c:axId val="226253440"/>
        <c:scaling>
          <c:orientation val="minMax"/>
        </c:scaling>
        <c:delete val="1"/>
        <c:axPos val="b"/>
        <c:majorTickMark val="out"/>
        <c:minorTickMark val="none"/>
        <c:tickLblPos val="none"/>
        <c:crossAx val="2262515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88488468721981"/>
          <c:w val="1"/>
          <c:h val="0.131151153127802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041352686594E-2"/>
          <c:y val="5.5932169920766203E-2"/>
          <c:w val="0.88934850051706249"/>
          <c:h val="0.7331090431877839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'24. adat'!$A$3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rgbClr val="295B7E"/>
            </a:solidFill>
            <a:ln w="6350">
              <a:noFill/>
              <a:prstDash val="solid"/>
            </a:ln>
          </c:spPr>
          <c:invertIfNegative val="0"/>
          <c:cat>
            <c:strRef>
              <c:f>'24.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'24. adat'!$C$3:$AM$3</c:f>
              <c:numCache>
                <c:formatCode>0.0</c:formatCode>
                <c:ptCount val="37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4.8326473182730014</c:v>
                </c:pt>
                <c:pt idx="18">
                  <c:v>4.3921879559951016</c:v>
                </c:pt>
                <c:pt idx="19">
                  <c:v>5.2445567620167015</c:v>
                </c:pt>
                <c:pt idx="20">
                  <c:v>6.3923617299599016</c:v>
                </c:pt>
                <c:pt idx="21">
                  <c:v>6.8784351335256018</c:v>
                </c:pt>
                <c:pt idx="22">
                  <c:v>6.1960978375479021</c:v>
                </c:pt>
                <c:pt idx="23">
                  <c:v>5.4406418704988022</c:v>
                </c:pt>
                <c:pt idx="24">
                  <c:v>7.5301490865414022</c:v>
                </c:pt>
                <c:pt idx="25">
                  <c:v>8.5443235400207023</c:v>
                </c:pt>
                <c:pt idx="26">
                  <c:v>7.1054411246479017</c:v>
                </c:pt>
                <c:pt idx="27">
                  <c:v>8.3663668271714009</c:v>
                </c:pt>
                <c:pt idx="28">
                  <c:v>10.5029051349753</c:v>
                </c:pt>
                <c:pt idx="29">
                  <c:v>10.4577956712915</c:v>
                </c:pt>
                <c:pt idx="30">
                  <c:v>9.5887487592092988</c:v>
                </c:pt>
                <c:pt idx="31">
                  <c:v>10.857078693319199</c:v>
                </c:pt>
                <c:pt idx="32">
                  <c:v>11.578700934159897</c:v>
                </c:pt>
                <c:pt idx="33">
                  <c:v>12.137297188388096</c:v>
                </c:pt>
                <c:pt idx="34">
                  <c:v>11.904454728791597</c:v>
                </c:pt>
                <c:pt idx="35">
                  <c:v>13.489558301586298</c:v>
                </c:pt>
                <c:pt idx="36">
                  <c:v>14.749753661337797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0-4FF7-A55A-22155CD393FE}"/>
            </c:ext>
          </c:extLst>
        </c:ser>
        <c:ser>
          <c:idx val="0"/>
          <c:order val="1"/>
          <c:tx>
            <c:strRef>
              <c:f>'24. adat'!$A$4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solidFill>
              <a:srgbClr val="7BAFD4"/>
            </a:solidFill>
            <a:ln w="6350">
              <a:noFill/>
              <a:prstDash val="solid"/>
            </a:ln>
          </c:spPr>
          <c:invertIfNegative val="0"/>
          <c:cat>
            <c:strRef>
              <c:f>'24.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'24. adat'!$C$4:$AM$4</c:f>
              <c:numCache>
                <c:formatCode>0.0</c:formatCode>
                <c:ptCount val="37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2.3058748962300257E-2</c:v>
                </c:pt>
                <c:pt idx="26">
                  <c:v>2.4821659460000235E-2</c:v>
                </c:pt>
                <c:pt idx="27">
                  <c:v>-0.29140521537069974</c:v>
                </c:pt>
                <c:pt idx="28">
                  <c:v>-1.0187927191567998</c:v>
                </c:pt>
                <c:pt idx="29">
                  <c:v>-1.0743290068181999</c:v>
                </c:pt>
                <c:pt idx="30">
                  <c:v>-1.1453956691484</c:v>
                </c:pt>
                <c:pt idx="31">
                  <c:v>-1.1919596684005</c:v>
                </c:pt>
                <c:pt idx="32">
                  <c:v>-0.71812263688949995</c:v>
                </c:pt>
                <c:pt idx="33">
                  <c:v>-1.0125696742374999</c:v>
                </c:pt>
                <c:pt idx="34">
                  <c:v>-1.2087407940991999</c:v>
                </c:pt>
                <c:pt idx="35">
                  <c:v>-1.1120909679833</c:v>
                </c:pt>
                <c:pt idx="36">
                  <c:v>-0.85744725949699996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0-4FF7-A55A-22155CD3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840384"/>
        <c:axId val="227842304"/>
      </c:barChart>
      <c:lineChart>
        <c:grouping val="standard"/>
        <c:varyColors val="0"/>
        <c:ser>
          <c:idx val="1"/>
          <c:order val="2"/>
          <c:tx>
            <c:strRef>
              <c:f>'24. adat'!$A$5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'24.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'24. adat'!$C$5:$AM$5</c:f>
              <c:numCache>
                <c:formatCode>0.0</c:formatCode>
                <c:ptCount val="37"/>
                <c:pt idx="0">
                  <c:v>0</c:v>
                </c:pt>
                <c:pt idx="1">
                  <c:v>0.32178348516980032</c:v>
                </c:pt>
                <c:pt idx="2">
                  <c:v>-6.3011634844699682E-2</c:v>
                </c:pt>
                <c:pt idx="3">
                  <c:v>-0.42727490680299973</c:v>
                </c:pt>
                <c:pt idx="4">
                  <c:v>-9.2942631104799778E-2</c:v>
                </c:pt>
                <c:pt idx="5">
                  <c:v>2.8500707273001885E-3</c:v>
                </c:pt>
                <c:pt idx="6">
                  <c:v>-0.49191577605739989</c:v>
                </c:pt>
                <c:pt idx="7">
                  <c:v>-0.80217837560199989</c:v>
                </c:pt>
                <c:pt idx="8">
                  <c:v>-0.26196150970960019</c:v>
                </c:pt>
                <c:pt idx="9">
                  <c:v>-0.44977618569689998</c:v>
                </c:pt>
                <c:pt idx="10">
                  <c:v>-1.1591648900081</c:v>
                </c:pt>
                <c:pt idx="11">
                  <c:v>-0.9924649040439999</c:v>
                </c:pt>
                <c:pt idx="12">
                  <c:v>-0.15157278696669996</c:v>
                </c:pt>
                <c:pt idx="13">
                  <c:v>0.12769905085720007</c:v>
                </c:pt>
                <c:pt idx="14">
                  <c:v>8.2869357245400066E-2</c:v>
                </c:pt>
                <c:pt idx="15">
                  <c:v>1.0337887169307001</c:v>
                </c:pt>
                <c:pt idx="16">
                  <c:v>2.5996128159283005</c:v>
                </c:pt>
                <c:pt idx="17">
                  <c:v>3.6379663819719008</c:v>
                </c:pt>
                <c:pt idx="18">
                  <c:v>3.744599422126901</c:v>
                </c:pt>
                <c:pt idx="19">
                  <c:v>5.0512563428771013</c:v>
                </c:pt>
                <c:pt idx="20">
                  <c:v>6.3411829148618022</c:v>
                </c:pt>
                <c:pt idx="21">
                  <c:v>7.0932360145073021</c:v>
                </c:pt>
                <c:pt idx="22">
                  <c:v>6.3597345048237024</c:v>
                </c:pt>
                <c:pt idx="23">
                  <c:v>5.7585030352913025</c:v>
                </c:pt>
                <c:pt idx="24">
                  <c:v>7.7601871763570029</c:v>
                </c:pt>
                <c:pt idx="25">
                  <c:v>8.5673822889830031</c:v>
                </c:pt>
                <c:pt idx="26">
                  <c:v>7.1302627841079032</c:v>
                </c:pt>
                <c:pt idx="27">
                  <c:v>8.0749616118007026</c:v>
                </c:pt>
                <c:pt idx="28">
                  <c:v>9.4841124158185028</c:v>
                </c:pt>
                <c:pt idx="29">
                  <c:v>9.3834666644733034</c:v>
                </c:pt>
                <c:pt idx="30">
                  <c:v>8.4433530900609028</c:v>
                </c:pt>
                <c:pt idx="31">
                  <c:v>9.6651190249187025</c:v>
                </c:pt>
                <c:pt idx="32">
                  <c:v>10.860578297270402</c:v>
                </c:pt>
                <c:pt idx="33">
                  <c:v>11.124727514150599</c:v>
                </c:pt>
                <c:pt idx="34">
                  <c:v>10.6957139346924</c:v>
                </c:pt>
                <c:pt idx="35">
                  <c:v>12.377467333602999</c:v>
                </c:pt>
                <c:pt idx="36">
                  <c:v>13.892306401840798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0-4FF7-A55A-22155CD3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60480"/>
        <c:axId val="227862400"/>
      </c:lineChart>
      <c:catAx>
        <c:axId val="2278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052727160384405E-2"/>
              <c:y val="2.08064900978286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784230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27842304"/>
        <c:scaling>
          <c:orientation val="minMax"/>
          <c:max val="16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7840384"/>
        <c:crosses val="autoZero"/>
        <c:crossBetween val="between"/>
      </c:valAx>
      <c:catAx>
        <c:axId val="2278604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375696129079044"/>
              <c:y val="2.038851726606275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7862400"/>
        <c:crosses val="autoZero"/>
        <c:auto val="0"/>
        <c:lblAlgn val="ctr"/>
        <c:lblOffset val="100"/>
        <c:noMultiLvlLbl val="0"/>
      </c:catAx>
      <c:valAx>
        <c:axId val="227862400"/>
        <c:scaling>
          <c:orientation val="minMax"/>
          <c:max val="16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7860480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4103785616139712"/>
          <c:w val="0.97437271628889355"/>
          <c:h val="5.896214383860330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041352686594E-2"/>
          <c:y val="5.5932169920766203E-2"/>
          <c:w val="0.88934850051706249"/>
          <c:h val="0.7331090431877839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'24. adat'!$B$3</c:f>
              <c:strCache>
                <c:ptCount val="1"/>
                <c:pt idx="0">
                  <c:v>Net foreign direct investment</c:v>
                </c:pt>
              </c:strCache>
            </c:strRef>
          </c:tx>
          <c:spPr>
            <a:solidFill>
              <a:srgbClr val="295B7E"/>
            </a:solidFill>
            <a:ln w="6350">
              <a:noFill/>
              <a:prstDash val="solid"/>
            </a:ln>
          </c:spPr>
          <c:invertIfNegative val="0"/>
          <c:cat>
            <c:strRef>
              <c:f>'24.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'24. adat'!$C$3:$AM$3</c:f>
              <c:numCache>
                <c:formatCode>0.0</c:formatCode>
                <c:ptCount val="37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4.8326473182730014</c:v>
                </c:pt>
                <c:pt idx="18">
                  <c:v>4.3921879559951016</c:v>
                </c:pt>
                <c:pt idx="19">
                  <c:v>5.2445567620167015</c:v>
                </c:pt>
                <c:pt idx="20">
                  <c:v>6.3923617299599016</c:v>
                </c:pt>
                <c:pt idx="21">
                  <c:v>6.8784351335256018</c:v>
                </c:pt>
                <c:pt idx="22">
                  <c:v>6.1960978375479021</c:v>
                </c:pt>
                <c:pt idx="23">
                  <c:v>5.4406418704988022</c:v>
                </c:pt>
                <c:pt idx="24">
                  <c:v>7.5301490865414022</c:v>
                </c:pt>
                <c:pt idx="25">
                  <c:v>8.5443235400207023</c:v>
                </c:pt>
                <c:pt idx="26">
                  <c:v>7.1054411246479017</c:v>
                </c:pt>
                <c:pt idx="27">
                  <c:v>8.3663668271714009</c:v>
                </c:pt>
                <c:pt idx="28">
                  <c:v>10.5029051349753</c:v>
                </c:pt>
                <c:pt idx="29">
                  <c:v>10.4577956712915</c:v>
                </c:pt>
                <c:pt idx="30">
                  <c:v>9.5887487592092988</c:v>
                </c:pt>
                <c:pt idx="31">
                  <c:v>10.857078693319199</c:v>
                </c:pt>
                <c:pt idx="32">
                  <c:v>11.578700934159897</c:v>
                </c:pt>
                <c:pt idx="33">
                  <c:v>12.137297188388096</c:v>
                </c:pt>
                <c:pt idx="34">
                  <c:v>11.904454728791597</c:v>
                </c:pt>
                <c:pt idx="35">
                  <c:v>13.489558301586298</c:v>
                </c:pt>
                <c:pt idx="36">
                  <c:v>14.749753661337797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8-47C7-8AB5-4DE5C246A396}"/>
            </c:ext>
          </c:extLst>
        </c:ser>
        <c:ser>
          <c:idx val="0"/>
          <c:order val="1"/>
          <c:tx>
            <c:strRef>
              <c:f>'24. adat'!$B$4</c:f>
              <c:strCache>
                <c:ptCount val="1"/>
                <c:pt idx="0">
                  <c:v>Net portfolio-shares</c:v>
                </c:pt>
              </c:strCache>
            </c:strRef>
          </c:tx>
          <c:spPr>
            <a:solidFill>
              <a:srgbClr val="7BAFD4"/>
            </a:solidFill>
            <a:ln w="6350">
              <a:noFill/>
              <a:prstDash val="solid"/>
            </a:ln>
          </c:spPr>
          <c:invertIfNegative val="0"/>
          <c:cat>
            <c:strRef>
              <c:f>'24.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'24. adat'!$C$4:$AM$4</c:f>
              <c:numCache>
                <c:formatCode>0.0</c:formatCode>
                <c:ptCount val="37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2.3058748962300257E-2</c:v>
                </c:pt>
                <c:pt idx="26">
                  <c:v>2.4821659460000235E-2</c:v>
                </c:pt>
                <c:pt idx="27">
                  <c:v>-0.29140521537069974</c:v>
                </c:pt>
                <c:pt idx="28">
                  <c:v>-1.0187927191567998</c:v>
                </c:pt>
                <c:pt idx="29">
                  <c:v>-1.0743290068181999</c:v>
                </c:pt>
                <c:pt idx="30">
                  <c:v>-1.1453956691484</c:v>
                </c:pt>
                <c:pt idx="31">
                  <c:v>-1.1919596684005</c:v>
                </c:pt>
                <c:pt idx="32">
                  <c:v>-0.71812263688949995</c:v>
                </c:pt>
                <c:pt idx="33">
                  <c:v>-1.0125696742374999</c:v>
                </c:pt>
                <c:pt idx="34">
                  <c:v>-1.2087407940991999</c:v>
                </c:pt>
                <c:pt idx="35">
                  <c:v>-1.1120909679833</c:v>
                </c:pt>
                <c:pt idx="36">
                  <c:v>-0.85744725949699996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8-47C7-8AB5-4DE5C246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731328"/>
        <c:axId val="227741696"/>
      </c:barChart>
      <c:lineChart>
        <c:grouping val="standard"/>
        <c:varyColors val="0"/>
        <c:ser>
          <c:idx val="1"/>
          <c:order val="2"/>
          <c:tx>
            <c:strRef>
              <c:f>'24. adat'!$B$5</c:f>
              <c:strCache>
                <c:ptCount val="1"/>
                <c:pt idx="0">
                  <c:v>Net non-debt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'24.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'24. adat'!$C$5:$AM$5</c:f>
              <c:numCache>
                <c:formatCode>0.0</c:formatCode>
                <c:ptCount val="37"/>
                <c:pt idx="0">
                  <c:v>0</c:v>
                </c:pt>
                <c:pt idx="1">
                  <c:v>0.32178348516980032</c:v>
                </c:pt>
                <c:pt idx="2">
                  <c:v>-6.3011634844699682E-2</c:v>
                </c:pt>
                <c:pt idx="3">
                  <c:v>-0.42727490680299973</c:v>
                </c:pt>
                <c:pt idx="4">
                  <c:v>-9.2942631104799778E-2</c:v>
                </c:pt>
                <c:pt idx="5">
                  <c:v>2.8500707273001885E-3</c:v>
                </c:pt>
                <c:pt idx="6">
                  <c:v>-0.49191577605739989</c:v>
                </c:pt>
                <c:pt idx="7">
                  <c:v>-0.80217837560199989</c:v>
                </c:pt>
                <c:pt idx="8">
                  <c:v>-0.26196150970960019</c:v>
                </c:pt>
                <c:pt idx="9">
                  <c:v>-0.44977618569689998</c:v>
                </c:pt>
                <c:pt idx="10">
                  <c:v>-1.1591648900081</c:v>
                </c:pt>
                <c:pt idx="11">
                  <c:v>-0.9924649040439999</c:v>
                </c:pt>
                <c:pt idx="12">
                  <c:v>-0.15157278696669996</c:v>
                </c:pt>
                <c:pt idx="13">
                  <c:v>0.12769905085720007</c:v>
                </c:pt>
                <c:pt idx="14">
                  <c:v>8.2869357245400066E-2</c:v>
                </c:pt>
                <c:pt idx="15">
                  <c:v>1.0337887169307001</c:v>
                </c:pt>
                <c:pt idx="16">
                  <c:v>2.5996128159283005</c:v>
                </c:pt>
                <c:pt idx="17">
                  <c:v>3.6379663819719008</c:v>
                </c:pt>
                <c:pt idx="18">
                  <c:v>3.744599422126901</c:v>
                </c:pt>
                <c:pt idx="19">
                  <c:v>5.0512563428771013</c:v>
                </c:pt>
                <c:pt idx="20">
                  <c:v>6.3411829148618022</c:v>
                </c:pt>
                <c:pt idx="21">
                  <c:v>7.0932360145073021</c:v>
                </c:pt>
                <c:pt idx="22">
                  <c:v>6.3597345048237024</c:v>
                </c:pt>
                <c:pt idx="23">
                  <c:v>5.7585030352913025</c:v>
                </c:pt>
                <c:pt idx="24">
                  <c:v>7.7601871763570029</c:v>
                </c:pt>
                <c:pt idx="25">
                  <c:v>8.5673822889830031</c:v>
                </c:pt>
                <c:pt idx="26">
                  <c:v>7.1302627841079032</c:v>
                </c:pt>
                <c:pt idx="27">
                  <c:v>8.0749616118007026</c:v>
                </c:pt>
                <c:pt idx="28">
                  <c:v>9.4841124158185028</c:v>
                </c:pt>
                <c:pt idx="29">
                  <c:v>9.3834666644733034</c:v>
                </c:pt>
                <c:pt idx="30">
                  <c:v>8.4433530900609028</c:v>
                </c:pt>
                <c:pt idx="31">
                  <c:v>9.6651190249187025</c:v>
                </c:pt>
                <c:pt idx="32">
                  <c:v>10.860578297270402</c:v>
                </c:pt>
                <c:pt idx="33">
                  <c:v>11.124727514150599</c:v>
                </c:pt>
                <c:pt idx="34">
                  <c:v>10.6957139346924</c:v>
                </c:pt>
                <c:pt idx="35">
                  <c:v>12.377467333602999</c:v>
                </c:pt>
                <c:pt idx="36">
                  <c:v>13.892306401840798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D8-47C7-8AB5-4DE5C246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43232"/>
        <c:axId val="227745152"/>
      </c:lineChart>
      <c:catAx>
        <c:axId val="22773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9052727160384405E-2"/>
              <c:y val="2.08064900978286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774169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27741696"/>
        <c:scaling>
          <c:orientation val="minMax"/>
          <c:max val="16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7731328"/>
        <c:crosses val="autoZero"/>
        <c:crossBetween val="between"/>
      </c:valAx>
      <c:catAx>
        <c:axId val="227743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375696129079044"/>
              <c:y val="2.038851726606275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7745152"/>
        <c:crosses val="autoZero"/>
        <c:auto val="0"/>
        <c:lblAlgn val="ctr"/>
        <c:lblOffset val="100"/>
        <c:noMultiLvlLbl val="0"/>
      </c:catAx>
      <c:valAx>
        <c:axId val="227745152"/>
        <c:scaling>
          <c:orientation val="minMax"/>
          <c:max val="16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7743232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4103785616139712"/>
          <c:w val="0.97437271628889355"/>
          <c:h val="5.896214383860330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2676627878914E-2"/>
          <c:y val="5.4312442919556746E-2"/>
          <c:w val="0.94594544623901755"/>
          <c:h val="0.67415200059240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adat'!$A$3</c:f>
              <c:strCache>
                <c:ptCount val="1"/>
                <c:pt idx="0">
                  <c:v>FDI Magyarországon átfolyó tőke nélkül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'25.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'25. adat'!$C$3:$AM$3</c:f>
              <c:numCache>
                <c:formatCode>0.0</c:formatCode>
                <c:ptCount val="37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8.2933334565537002</c:v>
                </c:pt>
                <c:pt idx="18">
                  <c:v>8.6253587190235006</c:v>
                </c:pt>
                <c:pt idx="19">
                  <c:v>9.3459496655092007</c:v>
                </c:pt>
                <c:pt idx="20">
                  <c:v>11.1069817362708</c:v>
                </c:pt>
                <c:pt idx="21">
                  <c:v>11.8052548828512</c:v>
                </c:pt>
                <c:pt idx="22">
                  <c:v>11.070629579545701</c:v>
                </c:pt>
                <c:pt idx="23">
                  <c:v>10.561455849776701</c:v>
                </c:pt>
                <c:pt idx="24">
                  <c:v>13.032490969156902</c:v>
                </c:pt>
                <c:pt idx="25">
                  <c:v>14.377286222928401</c:v>
                </c:pt>
                <c:pt idx="26">
                  <c:v>13.414575886689001</c:v>
                </c:pt>
                <c:pt idx="27">
                  <c:v>15.053407417175301</c:v>
                </c:pt>
                <c:pt idx="28">
                  <c:v>18.021348943120401</c:v>
                </c:pt>
                <c:pt idx="29">
                  <c:v>18.386355562224601</c:v>
                </c:pt>
                <c:pt idx="30">
                  <c:v>17.355380581265003</c:v>
                </c:pt>
                <c:pt idx="31">
                  <c:v>19.086984533657201</c:v>
                </c:pt>
                <c:pt idx="32">
                  <c:v>20.079153065699401</c:v>
                </c:pt>
                <c:pt idx="33">
                  <c:v>21.067462963951101</c:v>
                </c:pt>
                <c:pt idx="34">
                  <c:v>20.859001561829203</c:v>
                </c:pt>
                <c:pt idx="35">
                  <c:v>22.575559829496104</c:v>
                </c:pt>
                <c:pt idx="36">
                  <c:v>24.305196719208706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3-4C7E-9F18-D5914B884AFA}"/>
            </c:ext>
          </c:extLst>
        </c:ser>
        <c:ser>
          <c:idx val="1"/>
          <c:order val="1"/>
          <c:tx>
            <c:strRef>
              <c:f>'25. adat'!$A$4</c:f>
              <c:strCache>
                <c:ptCount val="1"/>
                <c:pt idx="0">
                  <c:v>FDI külföldön átfolyó tőke nélkül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'25.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'25. adat'!$C$4:$AM$4</c:f>
              <c:numCache>
                <c:formatCode>0.0</c:formatCode>
                <c:ptCount val="37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-3.176794772377999</c:v>
                </c:pt>
                <c:pt idx="18">
                  <c:v>-3.5749213917762988</c:v>
                </c:pt>
                <c:pt idx="19">
                  <c:v>-3.4431435322398984</c:v>
                </c:pt>
                <c:pt idx="20">
                  <c:v>-4.0563706350580979</c:v>
                </c:pt>
                <c:pt idx="21">
                  <c:v>-4.2685703780733979</c:v>
                </c:pt>
                <c:pt idx="22">
                  <c:v>-4.2162823707452981</c:v>
                </c:pt>
                <c:pt idx="23">
                  <c:v>-4.462564608023798</c:v>
                </c:pt>
                <c:pt idx="24">
                  <c:v>-4.8440925113614979</c:v>
                </c:pt>
                <c:pt idx="25">
                  <c:v>-5.1747053527948976</c:v>
                </c:pt>
                <c:pt idx="26">
                  <c:v>-5.6508774319283974</c:v>
                </c:pt>
                <c:pt idx="27">
                  <c:v>-6.0287832598911972</c:v>
                </c:pt>
                <c:pt idx="28">
                  <c:v>-6.8601864780323973</c:v>
                </c:pt>
                <c:pt idx="29">
                  <c:v>-7.2703025608203973</c:v>
                </c:pt>
                <c:pt idx="30">
                  <c:v>-7.1083744919428975</c:v>
                </c:pt>
                <c:pt idx="31">
                  <c:v>-7.5716485102252973</c:v>
                </c:pt>
                <c:pt idx="32">
                  <c:v>-7.8421948014266967</c:v>
                </c:pt>
                <c:pt idx="33">
                  <c:v>-8.2719084454501974</c:v>
                </c:pt>
                <c:pt idx="34">
                  <c:v>-8.2962895029247967</c:v>
                </c:pt>
                <c:pt idx="35">
                  <c:v>-8.4277441977969971</c:v>
                </c:pt>
                <c:pt idx="36">
                  <c:v>-8.8971857277580977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3-4C7E-9F18-D5914B88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95744"/>
        <c:axId val="232502016"/>
      </c:barChart>
      <c:lineChart>
        <c:grouping val="standard"/>
        <c:varyColors val="0"/>
        <c:ser>
          <c:idx val="3"/>
          <c:order val="2"/>
          <c:tx>
            <c:strRef>
              <c:f>'25. adat'!$A$6</c:f>
              <c:strCache>
                <c:ptCount val="1"/>
                <c:pt idx="0">
                  <c:v>FDI Magyarországon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'25. adat'!$C$2:$AI$2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adat'!$C$6:$AM$6</c:f>
              <c:numCache>
                <c:formatCode>0.0</c:formatCode>
                <c:ptCount val="37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15.602563321993397</c:v>
                </c:pt>
                <c:pt idx="18">
                  <c:v>16.928334406063499</c:v>
                </c:pt>
                <c:pt idx="19">
                  <c:v>18.774179427026599</c:v>
                </c:pt>
                <c:pt idx="20">
                  <c:v>22.658472365909198</c:v>
                </c:pt>
                <c:pt idx="21">
                  <c:v>23.356745512490196</c:v>
                </c:pt>
                <c:pt idx="22">
                  <c:v>22.622120209184395</c:v>
                </c:pt>
                <c:pt idx="23">
                  <c:v>20.966396216657394</c:v>
                </c:pt>
                <c:pt idx="24">
                  <c:v>25.187812046528894</c:v>
                </c:pt>
                <c:pt idx="25">
                  <c:v>26.775005198955792</c:v>
                </c:pt>
                <c:pt idx="26">
                  <c:v>25.812294862716492</c:v>
                </c:pt>
                <c:pt idx="27">
                  <c:v>27.68735129798619</c:v>
                </c:pt>
                <c:pt idx="28">
                  <c:v>31.006051986947291</c:v>
                </c:pt>
                <c:pt idx="29">
                  <c:v>31.523058606051492</c:v>
                </c:pt>
                <c:pt idx="30">
                  <c:v>31.270034401195691</c:v>
                </c:pt>
                <c:pt idx="31">
                  <c:v>33.001638353587992</c:v>
                </c:pt>
                <c:pt idx="32">
                  <c:v>17.897690261316992</c:v>
                </c:pt>
                <c:pt idx="33">
                  <c:v>9.6914128778392925</c:v>
                </c:pt>
                <c:pt idx="34">
                  <c:v>9.4568514757173929</c:v>
                </c:pt>
                <c:pt idx="35">
                  <c:v>11.173409743384292</c:v>
                </c:pt>
                <c:pt idx="36">
                  <c:v>13.194828213096892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3-4C7E-9F18-D5914B884AFA}"/>
            </c:ext>
          </c:extLst>
        </c:ser>
        <c:ser>
          <c:idx val="2"/>
          <c:order val="3"/>
          <c:tx>
            <c:strRef>
              <c:f>'25. 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'25. adat'!$C$2:$AI$2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'25. adat'!$C$5:$AM$5</c:f>
              <c:numCache>
                <c:formatCode>0.0</c:formatCode>
                <c:ptCount val="37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-10.7699160037204</c:v>
                </c:pt>
                <c:pt idx="18">
                  <c:v>-12.536146450068401</c:v>
                </c:pt>
                <c:pt idx="19">
                  <c:v>-13.529622665009901</c:v>
                </c:pt>
                <c:pt idx="20">
                  <c:v>-16.2661106359493</c:v>
                </c:pt>
                <c:pt idx="21">
                  <c:v>-16.478310378964601</c:v>
                </c:pt>
                <c:pt idx="22">
                  <c:v>-16.426022371636499</c:v>
                </c:pt>
                <c:pt idx="23">
                  <c:v>-15.5257543461586</c:v>
                </c:pt>
                <c:pt idx="24">
                  <c:v>-17.657662959987498</c:v>
                </c:pt>
                <c:pt idx="25">
                  <c:v>-18.230681658935097</c:v>
                </c:pt>
                <c:pt idx="26">
                  <c:v>-18.706853738068599</c:v>
                </c:pt>
                <c:pt idx="27">
                  <c:v>-19.3209844708148</c:v>
                </c:pt>
                <c:pt idx="28">
                  <c:v>-20.503146851971998</c:v>
                </c:pt>
                <c:pt idx="29">
                  <c:v>-21.065262934759996</c:v>
                </c:pt>
                <c:pt idx="30">
                  <c:v>-21.681285641986396</c:v>
                </c:pt>
                <c:pt idx="31">
                  <c:v>-22.144559660268797</c:v>
                </c:pt>
                <c:pt idx="32">
                  <c:v>-6.3189893271570963</c:v>
                </c:pt>
                <c:pt idx="33">
                  <c:v>2.445884310548804</c:v>
                </c:pt>
                <c:pt idx="34">
                  <c:v>2.4476032530742038</c:v>
                </c:pt>
                <c:pt idx="35">
                  <c:v>2.3161485582020038</c:v>
                </c:pt>
                <c:pt idx="36">
                  <c:v>1.5549254482409038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3-4C7E-9F18-D5914B88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95744"/>
        <c:axId val="232502016"/>
      </c:lineChart>
      <c:lineChart>
        <c:grouping val="standard"/>
        <c:varyColors val="0"/>
        <c:ser>
          <c:idx val="4"/>
          <c:order val="4"/>
          <c:tx>
            <c:strRef>
              <c:f>'25. adat'!$A$7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'25.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'25. adat'!$C$7:$AM$7</c:f>
              <c:numCache>
                <c:formatCode>0.0</c:formatCode>
                <c:ptCount val="37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5.1165386841757012</c:v>
                </c:pt>
                <c:pt idx="18">
                  <c:v>5.0504373272472023</c:v>
                </c:pt>
                <c:pt idx="19">
                  <c:v>5.9028061332693023</c:v>
                </c:pt>
                <c:pt idx="20">
                  <c:v>7.0506111012127022</c:v>
                </c:pt>
                <c:pt idx="21">
                  <c:v>7.5366845047778019</c:v>
                </c:pt>
                <c:pt idx="22">
                  <c:v>6.8543472088004025</c:v>
                </c:pt>
                <c:pt idx="23">
                  <c:v>6.0988912417529031</c:v>
                </c:pt>
                <c:pt idx="24">
                  <c:v>8.1883984577954045</c:v>
                </c:pt>
                <c:pt idx="25">
                  <c:v>9.2025808701335023</c:v>
                </c:pt>
                <c:pt idx="26">
                  <c:v>7.7636984547606032</c:v>
                </c:pt>
                <c:pt idx="27">
                  <c:v>9.0246241572841033</c:v>
                </c:pt>
                <c:pt idx="28">
                  <c:v>11.161162465088005</c:v>
                </c:pt>
                <c:pt idx="29">
                  <c:v>11.116053001404204</c:v>
                </c:pt>
                <c:pt idx="30">
                  <c:v>10.247006089322106</c:v>
                </c:pt>
                <c:pt idx="31">
                  <c:v>11.515336023431903</c:v>
                </c:pt>
                <c:pt idx="32">
                  <c:v>12.236958264272705</c:v>
                </c:pt>
                <c:pt idx="33">
                  <c:v>12.795554518500904</c:v>
                </c:pt>
                <c:pt idx="34">
                  <c:v>12.562712058904406</c:v>
                </c:pt>
                <c:pt idx="35">
                  <c:v>14.147815631699107</c:v>
                </c:pt>
                <c:pt idx="36">
                  <c:v>15.408010991450608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F3-4C7E-9F18-D5914B88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03552"/>
        <c:axId val="232509440"/>
      </c:lineChart>
      <c:catAx>
        <c:axId val="23249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97724836596036E-2"/>
              <c:y val="5.287191765606106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2502016"/>
        <c:crosses val="autoZero"/>
        <c:auto val="1"/>
        <c:lblAlgn val="ctr"/>
        <c:lblOffset val="100"/>
        <c:tickLblSkip val="1"/>
        <c:noMultiLvlLbl val="0"/>
      </c:catAx>
      <c:valAx>
        <c:axId val="232502016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495744"/>
        <c:crosses val="autoZero"/>
        <c:crossBetween val="between"/>
        <c:majorUnit val="5"/>
      </c:valAx>
      <c:catAx>
        <c:axId val="23250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509440"/>
        <c:crosses val="autoZero"/>
        <c:auto val="1"/>
        <c:lblAlgn val="ctr"/>
        <c:lblOffset val="100"/>
        <c:noMultiLvlLbl val="0"/>
      </c:catAx>
      <c:valAx>
        <c:axId val="232509440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677976665404083"/>
              <c:y val="9.364895218818665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50355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87878787878787912"/>
          <c:w val="1"/>
          <c:h val="0.121212121212121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2676627878914E-2"/>
          <c:y val="5.4312442919556746E-2"/>
          <c:w val="0.94594544623901755"/>
          <c:h val="0.67415200059240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adat'!$B$3</c:f>
              <c:strCache>
                <c:ptCount val="1"/>
                <c:pt idx="0">
                  <c:v>FDI in Hungary, excl. Capital in transit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'25.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'25. adat'!$C$3:$AM$3</c:f>
              <c:numCache>
                <c:formatCode>0.0</c:formatCode>
                <c:ptCount val="37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8.2933334565537002</c:v>
                </c:pt>
                <c:pt idx="18">
                  <c:v>8.6253587190235006</c:v>
                </c:pt>
                <c:pt idx="19">
                  <c:v>9.3459496655092007</c:v>
                </c:pt>
                <c:pt idx="20">
                  <c:v>11.1069817362708</c:v>
                </c:pt>
                <c:pt idx="21">
                  <c:v>11.8052548828512</c:v>
                </c:pt>
                <c:pt idx="22">
                  <c:v>11.070629579545701</c:v>
                </c:pt>
                <c:pt idx="23">
                  <c:v>10.561455849776701</c:v>
                </c:pt>
                <c:pt idx="24">
                  <c:v>13.032490969156902</c:v>
                </c:pt>
                <c:pt idx="25">
                  <c:v>14.377286222928401</c:v>
                </c:pt>
                <c:pt idx="26">
                  <c:v>13.414575886689001</c:v>
                </c:pt>
                <c:pt idx="27">
                  <c:v>15.053407417175301</c:v>
                </c:pt>
                <c:pt idx="28">
                  <c:v>18.021348943120401</c:v>
                </c:pt>
                <c:pt idx="29">
                  <c:v>18.386355562224601</c:v>
                </c:pt>
                <c:pt idx="30">
                  <c:v>17.355380581265003</c:v>
                </c:pt>
                <c:pt idx="31">
                  <c:v>19.086984533657201</c:v>
                </c:pt>
                <c:pt idx="32">
                  <c:v>20.079153065699401</c:v>
                </c:pt>
                <c:pt idx="33">
                  <c:v>21.067462963951101</c:v>
                </c:pt>
                <c:pt idx="34">
                  <c:v>20.859001561829203</c:v>
                </c:pt>
                <c:pt idx="35">
                  <c:v>22.575559829496104</c:v>
                </c:pt>
                <c:pt idx="36">
                  <c:v>24.305196719208706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5-4731-AFCA-B6A3C6CCE107}"/>
            </c:ext>
          </c:extLst>
        </c:ser>
        <c:ser>
          <c:idx val="1"/>
          <c:order val="1"/>
          <c:tx>
            <c:strRef>
              <c:f>'25. adat'!$B$4</c:f>
              <c:strCache>
                <c:ptCount val="1"/>
                <c:pt idx="0">
                  <c:v>FDI abroad, excl. Capital in transit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'25.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'25. adat'!$C$4:$AM$4</c:f>
              <c:numCache>
                <c:formatCode>0.0</c:formatCode>
                <c:ptCount val="37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-3.176794772377999</c:v>
                </c:pt>
                <c:pt idx="18">
                  <c:v>-3.5749213917762988</c:v>
                </c:pt>
                <c:pt idx="19">
                  <c:v>-3.4431435322398984</c:v>
                </c:pt>
                <c:pt idx="20">
                  <c:v>-4.0563706350580979</c:v>
                </c:pt>
                <c:pt idx="21">
                  <c:v>-4.2685703780733979</c:v>
                </c:pt>
                <c:pt idx="22">
                  <c:v>-4.2162823707452981</c:v>
                </c:pt>
                <c:pt idx="23">
                  <c:v>-4.462564608023798</c:v>
                </c:pt>
                <c:pt idx="24">
                  <c:v>-4.8440925113614979</c:v>
                </c:pt>
                <c:pt idx="25">
                  <c:v>-5.1747053527948976</c:v>
                </c:pt>
                <c:pt idx="26">
                  <c:v>-5.6508774319283974</c:v>
                </c:pt>
                <c:pt idx="27">
                  <c:v>-6.0287832598911972</c:v>
                </c:pt>
                <c:pt idx="28">
                  <c:v>-6.8601864780323973</c:v>
                </c:pt>
                <c:pt idx="29">
                  <c:v>-7.2703025608203973</c:v>
                </c:pt>
                <c:pt idx="30">
                  <c:v>-7.1083744919428975</c:v>
                </c:pt>
                <c:pt idx="31">
                  <c:v>-7.5716485102252973</c:v>
                </c:pt>
                <c:pt idx="32">
                  <c:v>-7.8421948014266967</c:v>
                </c:pt>
                <c:pt idx="33">
                  <c:v>-8.2719084454501974</c:v>
                </c:pt>
                <c:pt idx="34">
                  <c:v>-8.2962895029247967</c:v>
                </c:pt>
                <c:pt idx="35">
                  <c:v>-8.4277441977969971</c:v>
                </c:pt>
                <c:pt idx="36">
                  <c:v>-8.8971857277580977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5-4731-AFCA-B6A3C6CC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160256"/>
        <c:axId val="232174720"/>
      </c:barChart>
      <c:lineChart>
        <c:grouping val="standard"/>
        <c:varyColors val="0"/>
        <c:ser>
          <c:idx val="3"/>
          <c:order val="2"/>
          <c:tx>
            <c:strRef>
              <c:f>'25. adat'!$B$6</c:f>
              <c:strCache>
                <c:ptCount val="1"/>
                <c:pt idx="0">
                  <c:v>FDI in Hungary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'25. adat'!$C$1:$AI$1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'25. adat'!$C$6:$AM$6</c:f>
              <c:numCache>
                <c:formatCode>0.0</c:formatCode>
                <c:ptCount val="37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15.602563321993397</c:v>
                </c:pt>
                <c:pt idx="18">
                  <c:v>16.928334406063499</c:v>
                </c:pt>
                <c:pt idx="19">
                  <c:v>18.774179427026599</c:v>
                </c:pt>
                <c:pt idx="20">
                  <c:v>22.658472365909198</c:v>
                </c:pt>
                <c:pt idx="21">
                  <c:v>23.356745512490196</c:v>
                </c:pt>
                <c:pt idx="22">
                  <c:v>22.622120209184395</c:v>
                </c:pt>
                <c:pt idx="23">
                  <c:v>20.966396216657394</c:v>
                </c:pt>
                <c:pt idx="24">
                  <c:v>25.187812046528894</c:v>
                </c:pt>
                <c:pt idx="25">
                  <c:v>26.775005198955792</c:v>
                </c:pt>
                <c:pt idx="26">
                  <c:v>25.812294862716492</c:v>
                </c:pt>
                <c:pt idx="27">
                  <c:v>27.68735129798619</c:v>
                </c:pt>
                <c:pt idx="28">
                  <c:v>31.006051986947291</c:v>
                </c:pt>
                <c:pt idx="29">
                  <c:v>31.523058606051492</c:v>
                </c:pt>
                <c:pt idx="30">
                  <c:v>31.270034401195691</c:v>
                </c:pt>
                <c:pt idx="31">
                  <c:v>33.001638353587992</c:v>
                </c:pt>
                <c:pt idx="32">
                  <c:v>17.897690261316992</c:v>
                </c:pt>
                <c:pt idx="33">
                  <c:v>9.6914128778392925</c:v>
                </c:pt>
                <c:pt idx="34">
                  <c:v>9.4568514757173929</c:v>
                </c:pt>
                <c:pt idx="35">
                  <c:v>11.173409743384292</c:v>
                </c:pt>
                <c:pt idx="36">
                  <c:v>13.194828213096892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75-4731-AFCA-B6A3C6CCE107}"/>
            </c:ext>
          </c:extLst>
        </c:ser>
        <c:ser>
          <c:idx val="2"/>
          <c:order val="3"/>
          <c:tx>
            <c:strRef>
              <c:f>'25. 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'25. adat'!$C$1:$AI$1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'25. adat'!$C$5:$AM$5</c:f>
              <c:numCache>
                <c:formatCode>0.0</c:formatCode>
                <c:ptCount val="37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-10.7699160037204</c:v>
                </c:pt>
                <c:pt idx="18">
                  <c:v>-12.536146450068401</c:v>
                </c:pt>
                <c:pt idx="19">
                  <c:v>-13.529622665009901</c:v>
                </c:pt>
                <c:pt idx="20">
                  <c:v>-16.2661106359493</c:v>
                </c:pt>
                <c:pt idx="21">
                  <c:v>-16.478310378964601</c:v>
                </c:pt>
                <c:pt idx="22">
                  <c:v>-16.426022371636499</c:v>
                </c:pt>
                <c:pt idx="23">
                  <c:v>-15.5257543461586</c:v>
                </c:pt>
                <c:pt idx="24">
                  <c:v>-17.657662959987498</c:v>
                </c:pt>
                <c:pt idx="25">
                  <c:v>-18.230681658935097</c:v>
                </c:pt>
                <c:pt idx="26">
                  <c:v>-18.706853738068599</c:v>
                </c:pt>
                <c:pt idx="27">
                  <c:v>-19.3209844708148</c:v>
                </c:pt>
                <c:pt idx="28">
                  <c:v>-20.503146851971998</c:v>
                </c:pt>
                <c:pt idx="29">
                  <c:v>-21.065262934759996</c:v>
                </c:pt>
                <c:pt idx="30">
                  <c:v>-21.681285641986396</c:v>
                </c:pt>
                <c:pt idx="31">
                  <c:v>-22.144559660268797</c:v>
                </c:pt>
                <c:pt idx="32">
                  <c:v>-6.3189893271570963</c:v>
                </c:pt>
                <c:pt idx="33">
                  <c:v>2.445884310548804</c:v>
                </c:pt>
                <c:pt idx="34">
                  <c:v>2.4476032530742038</c:v>
                </c:pt>
                <c:pt idx="35">
                  <c:v>2.3161485582020038</c:v>
                </c:pt>
                <c:pt idx="36">
                  <c:v>1.5549254482409038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75-4731-AFCA-B6A3C6CC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60256"/>
        <c:axId val="232174720"/>
      </c:lineChart>
      <c:lineChart>
        <c:grouping val="standard"/>
        <c:varyColors val="0"/>
        <c:ser>
          <c:idx val="4"/>
          <c:order val="4"/>
          <c:tx>
            <c:strRef>
              <c:f>'25. adat'!$B$7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'25.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'25. adat'!$C$7:$AM$7</c:f>
              <c:numCache>
                <c:formatCode>0.0</c:formatCode>
                <c:ptCount val="37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5.1165386841757012</c:v>
                </c:pt>
                <c:pt idx="18">
                  <c:v>5.0504373272472023</c:v>
                </c:pt>
                <c:pt idx="19">
                  <c:v>5.9028061332693023</c:v>
                </c:pt>
                <c:pt idx="20">
                  <c:v>7.0506111012127022</c:v>
                </c:pt>
                <c:pt idx="21">
                  <c:v>7.5366845047778019</c:v>
                </c:pt>
                <c:pt idx="22">
                  <c:v>6.8543472088004025</c:v>
                </c:pt>
                <c:pt idx="23">
                  <c:v>6.0988912417529031</c:v>
                </c:pt>
                <c:pt idx="24">
                  <c:v>8.1883984577954045</c:v>
                </c:pt>
                <c:pt idx="25">
                  <c:v>9.2025808701335023</c:v>
                </c:pt>
                <c:pt idx="26">
                  <c:v>7.7636984547606032</c:v>
                </c:pt>
                <c:pt idx="27">
                  <c:v>9.0246241572841033</c:v>
                </c:pt>
                <c:pt idx="28">
                  <c:v>11.161162465088005</c:v>
                </c:pt>
                <c:pt idx="29">
                  <c:v>11.116053001404204</c:v>
                </c:pt>
                <c:pt idx="30">
                  <c:v>10.247006089322106</c:v>
                </c:pt>
                <c:pt idx="31">
                  <c:v>11.515336023431903</c:v>
                </c:pt>
                <c:pt idx="32">
                  <c:v>12.236958264272705</c:v>
                </c:pt>
                <c:pt idx="33">
                  <c:v>12.795554518500904</c:v>
                </c:pt>
                <c:pt idx="34">
                  <c:v>12.562712058904406</c:v>
                </c:pt>
                <c:pt idx="35">
                  <c:v>14.147815631699107</c:v>
                </c:pt>
                <c:pt idx="36">
                  <c:v>15.408010991450608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75-4731-AFCA-B6A3C6CC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6256"/>
        <c:axId val="232182144"/>
      </c:lineChart>
      <c:catAx>
        <c:axId val="23216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697724836596036E-2"/>
              <c:y val="5.287191765606106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2174720"/>
        <c:crosses val="autoZero"/>
        <c:auto val="1"/>
        <c:lblAlgn val="ctr"/>
        <c:lblOffset val="100"/>
        <c:tickLblSkip val="1"/>
        <c:noMultiLvlLbl val="0"/>
      </c:catAx>
      <c:valAx>
        <c:axId val="232174720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160256"/>
        <c:crosses val="autoZero"/>
        <c:crossBetween val="between"/>
        <c:majorUnit val="5"/>
      </c:valAx>
      <c:catAx>
        <c:axId val="23217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182144"/>
        <c:crosses val="autoZero"/>
        <c:auto val="1"/>
        <c:lblAlgn val="ctr"/>
        <c:lblOffset val="100"/>
        <c:noMultiLvlLbl val="0"/>
      </c:catAx>
      <c:valAx>
        <c:axId val="232182144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677976665404083"/>
              <c:y val="9.364895218818665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17625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87878787878787912"/>
          <c:w val="1"/>
          <c:h val="0.121212121212121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52450055010548E-2"/>
          <c:y val="5.409037556850653E-2"/>
          <c:w val="0.89956297899089932"/>
          <c:h val="0.7268667476152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Banki FDI tőkeemelések nélkül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'26. adat'!$C$1:$L$1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'26. adat'!$C$2:$L$2</c:f>
              <c:numCache>
                <c:formatCode>0.0</c:formatCode>
                <c:ptCount val="10"/>
                <c:pt idx="1">
                  <c:v>-8.7316901512800055E-2</c:v>
                </c:pt>
                <c:pt idx="2">
                  <c:v>0.39820146275929991</c:v>
                </c:pt>
                <c:pt idx="3">
                  <c:v>1.1056138586784998</c:v>
                </c:pt>
                <c:pt idx="4">
                  <c:v>1.6513808192352002</c:v>
                </c:pt>
                <c:pt idx="5">
                  <c:v>1.8862924999102004</c:v>
                </c:pt>
                <c:pt idx="6">
                  <c:v>1.7445888375415999</c:v>
                </c:pt>
                <c:pt idx="7">
                  <c:v>2.2012395286149005</c:v>
                </c:pt>
                <c:pt idx="8">
                  <c:v>2.0060920104825009</c:v>
                </c:pt>
                <c:pt idx="9">
                  <c:v>2.2315896018151014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0-4B3A-A270-1EBCD6C2CE3B}"/>
            </c:ext>
          </c:extLst>
        </c:ser>
        <c:ser>
          <c:idx val="2"/>
          <c:order val="2"/>
          <c:tx>
            <c:strRef>
              <c:f>'26. adat'!$A$4</c:f>
              <c:strCache>
                <c:ptCount val="1"/>
                <c:pt idx="0">
                  <c:v>Vállalati FDI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'26. adat'!$C$1:$L$1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'26. adat'!$C$4:$L$4</c:f>
              <c:numCache>
                <c:formatCode>0.0</c:formatCode>
                <c:ptCount val="10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1.5279057138459</c:v>
                </c:pt>
                <c:pt idx="5">
                  <c:v>2.1638816255624</c:v>
                </c:pt>
                <c:pt idx="6">
                  <c:v>2.4436864849983007</c:v>
                </c:pt>
                <c:pt idx="7">
                  <c:v>4.0490347720838002</c:v>
                </c:pt>
                <c:pt idx="8">
                  <c:v>5.6164464198963016</c:v>
                </c:pt>
                <c:pt idx="9">
                  <c:v>8.5164546143123019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0-4B3A-A270-1EBCD6C2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107648"/>
        <c:axId val="234109184"/>
      </c:barChart>
      <c:barChart>
        <c:barDir val="col"/>
        <c:grouping val="clustered"/>
        <c:varyColors val="0"/>
        <c:ser>
          <c:idx val="1"/>
          <c:order val="1"/>
          <c:tx>
            <c:strRef>
              <c:f>'26. adat'!$A$3</c:f>
              <c:strCache>
                <c:ptCount val="1"/>
                <c:pt idx="0">
                  <c:v>Banki tőkeemelés</c:v>
                </c:pt>
              </c:strCache>
            </c:strRef>
          </c:tx>
          <c:spPr>
            <a:solidFill>
              <a:srgbClr val="295B7E">
                <a:alpha val="50000"/>
              </a:srgbClr>
            </a:solidFill>
            <a:ln>
              <a:noFill/>
            </a:ln>
          </c:spPr>
          <c:invertIfNegative val="0"/>
          <c:cat>
            <c:multiLvlStrRef>
              <c:f>'25. adat'!#REF!</c:f>
            </c:multiLvlStrRef>
          </c:cat>
          <c:val>
            <c:numRef>
              <c:f>'26. adat'!$C$3:$L$3</c:f>
              <c:numCache>
                <c:formatCode>0.0</c:formatCode>
                <c:ptCount val="10"/>
                <c:pt idx="1">
                  <c:v>0.21762997964649997</c:v>
                </c:pt>
                <c:pt idx="2">
                  <c:v>0.93006237909619993</c:v>
                </c:pt>
                <c:pt idx="3">
                  <c:v>1.6962338919517999</c:v>
                </c:pt>
                <c:pt idx="4">
                  <c:v>2.7698779522669001</c:v>
                </c:pt>
                <c:pt idx="5">
                  <c:v>4.2284801043975007</c:v>
                </c:pt>
                <c:pt idx="6">
                  <c:v>5.0864626015431007</c:v>
                </c:pt>
                <c:pt idx="7">
                  <c:v>6.4538703628915011</c:v>
                </c:pt>
                <c:pt idx="8">
                  <c:v>5.9622545142636012</c:v>
                </c:pt>
                <c:pt idx="9">
                  <c:v>6.2332990470255023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30-4B3A-A270-1EBCD6C2CE3B}"/>
            </c:ext>
          </c:extLst>
        </c:ser>
        <c:ser>
          <c:idx val="3"/>
          <c:order val="3"/>
          <c:tx>
            <c:strRef>
              <c:f>'26. adat'!$A$5</c:f>
              <c:strCache>
                <c:ptCount val="1"/>
                <c:pt idx="0">
                  <c:v>Állami vásárlások hatása</c:v>
                </c:pt>
              </c:strCache>
            </c:strRef>
          </c:tx>
          <c:spPr>
            <a:solidFill>
              <a:srgbClr val="9C0000">
                <a:alpha val="40000"/>
              </a:srgbClr>
            </a:solidFill>
            <a:ln>
              <a:noFill/>
            </a:ln>
          </c:spPr>
          <c:invertIfNegative val="0"/>
          <c:cat>
            <c:numRef>
              <c:f>'26. adat'!$C$1:$J$1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adat'!$C$5:$L$5</c:f>
              <c:numCache>
                <c:formatCode>0.0</c:formatCode>
                <c:ptCount val="10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3.4279057138458997</c:v>
                </c:pt>
                <c:pt idx="5">
                  <c:v>4.0638816255623995</c:v>
                </c:pt>
                <c:pt idx="6">
                  <c:v>5.2286864849982999</c:v>
                </c:pt>
                <c:pt idx="7">
                  <c:v>7.1460347720837998</c:v>
                </c:pt>
                <c:pt idx="8">
                  <c:v>8.7134464198963002</c:v>
                </c:pt>
                <c:pt idx="9">
                  <c:v>11.6134546143123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30-4B3A-A270-1EBCD6C2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117376"/>
        <c:axId val="234115456"/>
      </c:barChart>
      <c:lineChart>
        <c:grouping val="standard"/>
        <c:varyColors val="0"/>
        <c:ser>
          <c:idx val="4"/>
          <c:order val="4"/>
          <c:tx>
            <c:strRef>
              <c:f>'26.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'26. adat'!$C$1:$J$1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adat'!$C$6:$L$6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2.5643492463172999</c:v>
                </c:pt>
                <c:pt idx="3">
                  <c:v>3.3260963301261999</c:v>
                </c:pt>
                <c:pt idx="4">
                  <c:v>4.2977836661128004</c:v>
                </c:pt>
                <c:pt idx="5">
                  <c:v>6.3923617299599007</c:v>
                </c:pt>
                <c:pt idx="6">
                  <c:v>7.5301490865414014</c:v>
                </c:pt>
                <c:pt idx="7">
                  <c:v>10.5029051349753</c:v>
                </c:pt>
                <c:pt idx="8">
                  <c:v>11.578700934159903</c:v>
                </c:pt>
                <c:pt idx="9">
                  <c:v>14.749753661337804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30-4B3A-A270-1EBCD6C2CE3B}"/>
            </c:ext>
          </c:extLst>
        </c:ser>
        <c:ser>
          <c:idx val="5"/>
          <c:order val="5"/>
          <c:tx>
            <c:strRef>
              <c:f>'26. adat'!$A$7</c:f>
              <c:strCache>
                <c:ptCount val="1"/>
                <c:pt idx="0">
                  <c:v>Korrigált nettó FDI*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'25. adat'!#REF!</c:f>
            </c:multiLvlStrRef>
          </c:cat>
          <c:val>
            <c:numRef>
              <c:f>'26. adat'!$C$7:$L$7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2.1063270435778003</c:v>
                </c:pt>
                <c:pt idx="2">
                  <c:v>2.0324883299804002</c:v>
                </c:pt>
                <c:pt idx="3">
                  <c:v>2.7354762968528998</c:v>
                </c:pt>
                <c:pt idx="4">
                  <c:v>5.0792865330810999</c:v>
                </c:pt>
                <c:pt idx="5">
                  <c:v>5.9501741254725999</c:v>
                </c:pt>
                <c:pt idx="6">
                  <c:v>6.9732753225398998</c:v>
                </c:pt>
                <c:pt idx="7">
                  <c:v>9.3472743006987002</c:v>
                </c:pt>
                <c:pt idx="8">
                  <c:v>10.719538430378801</c:v>
                </c:pt>
                <c:pt idx="9">
                  <c:v>13.845044216127402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30-4B3A-A270-1EBCD6C2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17376"/>
        <c:axId val="234115456"/>
      </c:lineChart>
      <c:catAx>
        <c:axId val="2341076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crossAx val="234109184"/>
        <c:crosses val="autoZero"/>
        <c:auto val="1"/>
        <c:lblAlgn val="ctr"/>
        <c:lblOffset val="100"/>
        <c:noMultiLvlLbl val="0"/>
      </c:catAx>
      <c:valAx>
        <c:axId val="234109184"/>
        <c:scaling>
          <c:orientation val="minMax"/>
          <c:max val="16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61645584054372E-2"/>
              <c:y val="1.677607453678207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234107648"/>
        <c:crosses val="autoZero"/>
        <c:crossBetween val="between"/>
      </c:valAx>
      <c:valAx>
        <c:axId val="234115456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34211268627245"/>
              <c:y val="3.76735039781469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34117376"/>
        <c:crosses val="max"/>
        <c:crossBetween val="between"/>
      </c:valAx>
      <c:catAx>
        <c:axId val="2341173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341154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5977163736552745E-2"/>
          <c:y val="0.87045250314006317"/>
          <c:w val="0.8377050925925934"/>
          <c:h val="0.12885720129660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52450055010548E-2"/>
          <c:y val="5.409037556850653E-2"/>
          <c:w val="0.89956297899089932"/>
          <c:h val="0.7268667476152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adat'!$B$2</c:f>
              <c:strCache>
                <c:ptCount val="1"/>
                <c:pt idx="0">
                  <c:v>Banks' FDI excluding capital injections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'26. adat'!$C$1:$L$1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'26. adat'!$C$2:$L$2</c:f>
              <c:numCache>
                <c:formatCode>0.0</c:formatCode>
                <c:ptCount val="10"/>
                <c:pt idx="1">
                  <c:v>-8.7316901512800055E-2</c:v>
                </c:pt>
                <c:pt idx="2">
                  <c:v>0.39820146275929991</c:v>
                </c:pt>
                <c:pt idx="3">
                  <c:v>1.1056138586784998</c:v>
                </c:pt>
                <c:pt idx="4">
                  <c:v>1.6513808192352002</c:v>
                </c:pt>
                <c:pt idx="5">
                  <c:v>1.8862924999102004</c:v>
                </c:pt>
                <c:pt idx="6">
                  <c:v>1.7445888375415999</c:v>
                </c:pt>
                <c:pt idx="7">
                  <c:v>2.2012395286149005</c:v>
                </c:pt>
                <c:pt idx="8">
                  <c:v>2.0060920104825009</c:v>
                </c:pt>
                <c:pt idx="9">
                  <c:v>2.2315896018151014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B-482D-B809-364389061215}"/>
            </c:ext>
          </c:extLst>
        </c:ser>
        <c:ser>
          <c:idx val="2"/>
          <c:order val="2"/>
          <c:tx>
            <c:strRef>
              <c:f>'26. adat'!$B$4</c:f>
              <c:strCache>
                <c:ptCount val="1"/>
                <c:pt idx="0">
                  <c:v>Corporate FDI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'26. adat'!$C$1:$L$1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'26. adat'!$C$4:$L$4</c:f>
              <c:numCache>
                <c:formatCode>0.0</c:formatCode>
                <c:ptCount val="10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1.5279057138459</c:v>
                </c:pt>
                <c:pt idx="5">
                  <c:v>2.1638816255624</c:v>
                </c:pt>
                <c:pt idx="6">
                  <c:v>2.4436864849983007</c:v>
                </c:pt>
                <c:pt idx="7">
                  <c:v>4.0490347720838002</c:v>
                </c:pt>
                <c:pt idx="8">
                  <c:v>5.6164464198963016</c:v>
                </c:pt>
                <c:pt idx="9">
                  <c:v>8.5164546143123019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B-482D-B809-36438906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215680"/>
        <c:axId val="234225664"/>
      </c:barChart>
      <c:barChart>
        <c:barDir val="col"/>
        <c:grouping val="clustered"/>
        <c:varyColors val="0"/>
        <c:ser>
          <c:idx val="1"/>
          <c:order val="1"/>
          <c:tx>
            <c:strRef>
              <c:f>'26. adat'!$B$3</c:f>
              <c:strCache>
                <c:ptCount val="1"/>
                <c:pt idx="0">
                  <c:v>Capital injections at banks</c:v>
                </c:pt>
              </c:strCache>
            </c:strRef>
          </c:tx>
          <c:spPr>
            <a:solidFill>
              <a:srgbClr val="295B7E">
                <a:alpha val="50000"/>
              </a:srgbClr>
            </a:solidFill>
            <a:ln>
              <a:noFill/>
            </a:ln>
          </c:spPr>
          <c:invertIfNegative val="0"/>
          <c:cat>
            <c:multiLvlStrRef>
              <c:f>'25. adat'!#REF!</c:f>
            </c:multiLvlStrRef>
          </c:cat>
          <c:val>
            <c:numRef>
              <c:f>'26. adat'!$C$3:$L$3</c:f>
              <c:numCache>
                <c:formatCode>0.0</c:formatCode>
                <c:ptCount val="10"/>
                <c:pt idx="1">
                  <c:v>0.21762997964649997</c:v>
                </c:pt>
                <c:pt idx="2">
                  <c:v>0.93006237909619993</c:v>
                </c:pt>
                <c:pt idx="3">
                  <c:v>1.6962338919517999</c:v>
                </c:pt>
                <c:pt idx="4">
                  <c:v>2.7698779522669001</c:v>
                </c:pt>
                <c:pt idx="5">
                  <c:v>4.2284801043975007</c:v>
                </c:pt>
                <c:pt idx="6">
                  <c:v>5.0864626015431007</c:v>
                </c:pt>
                <c:pt idx="7">
                  <c:v>6.4538703628915011</c:v>
                </c:pt>
                <c:pt idx="8">
                  <c:v>5.9622545142636012</c:v>
                </c:pt>
                <c:pt idx="9">
                  <c:v>6.2332990470255023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B-482D-B809-364389061215}"/>
            </c:ext>
          </c:extLst>
        </c:ser>
        <c:ser>
          <c:idx val="3"/>
          <c:order val="3"/>
          <c:tx>
            <c:strRef>
              <c:f>'26. adat'!$B$5</c:f>
              <c:strCache>
                <c:ptCount val="1"/>
                <c:pt idx="0">
                  <c:v>Effect of govt. Purchases</c:v>
                </c:pt>
              </c:strCache>
            </c:strRef>
          </c:tx>
          <c:spPr>
            <a:solidFill>
              <a:srgbClr val="9C0000">
                <a:alpha val="40000"/>
              </a:srgbClr>
            </a:solidFill>
            <a:ln>
              <a:noFill/>
            </a:ln>
          </c:spPr>
          <c:invertIfNegative val="0"/>
          <c:cat>
            <c:numRef>
              <c:f>'26. adat'!$C$1:$J$1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adat'!$C$5:$L$5</c:f>
              <c:numCache>
                <c:formatCode>0.0</c:formatCode>
                <c:ptCount val="10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3.4279057138458997</c:v>
                </c:pt>
                <c:pt idx="5">
                  <c:v>4.0638816255623995</c:v>
                </c:pt>
                <c:pt idx="6">
                  <c:v>5.2286864849982999</c:v>
                </c:pt>
                <c:pt idx="7">
                  <c:v>7.1460347720837998</c:v>
                </c:pt>
                <c:pt idx="8">
                  <c:v>8.7134464198963002</c:v>
                </c:pt>
                <c:pt idx="9">
                  <c:v>11.6134546143123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B-482D-B809-36438906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233856"/>
        <c:axId val="234227584"/>
      </c:barChart>
      <c:lineChart>
        <c:grouping val="standard"/>
        <c:varyColors val="0"/>
        <c:ser>
          <c:idx val="4"/>
          <c:order val="4"/>
          <c:tx>
            <c:strRef>
              <c:f>'26.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'26. adat'!$C$1:$J$1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'26. adat'!$C$6:$L$6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2.5643492463172999</c:v>
                </c:pt>
                <c:pt idx="3">
                  <c:v>3.3260963301261999</c:v>
                </c:pt>
                <c:pt idx="4">
                  <c:v>4.2977836661128004</c:v>
                </c:pt>
                <c:pt idx="5">
                  <c:v>6.3923617299599007</c:v>
                </c:pt>
                <c:pt idx="6">
                  <c:v>7.5301490865414014</c:v>
                </c:pt>
                <c:pt idx="7">
                  <c:v>10.5029051349753</c:v>
                </c:pt>
                <c:pt idx="8">
                  <c:v>11.578700934159903</c:v>
                </c:pt>
                <c:pt idx="9">
                  <c:v>14.749753661337804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EB-482D-B809-364389061215}"/>
            </c:ext>
          </c:extLst>
        </c:ser>
        <c:ser>
          <c:idx val="5"/>
          <c:order val="5"/>
          <c:tx>
            <c:strRef>
              <c:f>'26. adat'!$B$7</c:f>
              <c:strCache>
                <c:ptCount val="1"/>
                <c:pt idx="0">
                  <c:v>Corrected net FDI*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multiLvlStrRef>
              <c:f>'25. adat'!#REF!</c:f>
            </c:multiLvlStrRef>
          </c:cat>
          <c:val>
            <c:numRef>
              <c:f>'26. adat'!$C$7:$L$7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2.1063270435778003</c:v>
                </c:pt>
                <c:pt idx="2">
                  <c:v>2.0324883299804002</c:v>
                </c:pt>
                <c:pt idx="3">
                  <c:v>2.7354762968528998</c:v>
                </c:pt>
                <c:pt idx="4">
                  <c:v>5.0792865330810999</c:v>
                </c:pt>
                <c:pt idx="5">
                  <c:v>5.9501741254725999</c:v>
                </c:pt>
                <c:pt idx="6">
                  <c:v>6.9732753225398998</c:v>
                </c:pt>
                <c:pt idx="7">
                  <c:v>9.3472743006987002</c:v>
                </c:pt>
                <c:pt idx="8">
                  <c:v>10.719538430378801</c:v>
                </c:pt>
                <c:pt idx="9">
                  <c:v>13.845044216127402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EB-482D-B809-36438906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33856"/>
        <c:axId val="234227584"/>
      </c:lineChart>
      <c:catAx>
        <c:axId val="2342156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crossAx val="234225664"/>
        <c:crosses val="autoZero"/>
        <c:auto val="1"/>
        <c:lblAlgn val="ctr"/>
        <c:lblOffset val="100"/>
        <c:noMultiLvlLbl val="0"/>
      </c:catAx>
      <c:valAx>
        <c:axId val="234225664"/>
        <c:scaling>
          <c:orientation val="minMax"/>
          <c:max val="16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5.5961645584054372E-2"/>
              <c:y val="1.677607453678207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234215680"/>
        <c:crosses val="autoZero"/>
        <c:crossBetween val="between"/>
      </c:valAx>
      <c:valAx>
        <c:axId val="234227584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134211268627245"/>
              <c:y val="3.76735039781469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34233856"/>
        <c:crosses val="max"/>
        <c:crossBetween val="between"/>
      </c:valAx>
      <c:catAx>
        <c:axId val="2342338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342275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045250314006317"/>
          <c:w val="0.95643592657366139"/>
          <c:h val="0.12885720129660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7065795227026946E-2"/>
          <c:w val="0.92175277731826322"/>
          <c:h val="0.7411337924452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adat'!$A$3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'27.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'27. adat'!$C$3:$AL$3</c:f>
              <c:numCache>
                <c:formatCode>0.0</c:formatCode>
                <c:ptCount val="36"/>
                <c:pt idx="0">
                  <c:v>0.2919241315744</c:v>
                </c:pt>
                <c:pt idx="1">
                  <c:v>3.9239508530000411E-3</c:v>
                </c:pt>
                <c:pt idx="2">
                  <c:v>0.67488448448170013</c:v>
                </c:pt>
                <c:pt idx="3">
                  <c:v>2.3663787685968001</c:v>
                </c:pt>
                <c:pt idx="4">
                  <c:v>2.7031637480291</c:v>
                </c:pt>
                <c:pt idx="5">
                  <c:v>1.4910761167277999</c:v>
                </c:pt>
                <c:pt idx="6">
                  <c:v>2.5534680071071998</c:v>
                </c:pt>
                <c:pt idx="7">
                  <c:v>-0.28211843513960022</c:v>
                </c:pt>
                <c:pt idx="8">
                  <c:v>0.59522458672379974</c:v>
                </c:pt>
                <c:pt idx="9">
                  <c:v>-0.8401749983688005</c:v>
                </c:pt>
                <c:pt idx="10">
                  <c:v>1.0004718356046998</c:v>
                </c:pt>
                <c:pt idx="11">
                  <c:v>1.7100306394383995</c:v>
                </c:pt>
                <c:pt idx="12">
                  <c:v>3.0124768040918992</c:v>
                </c:pt>
                <c:pt idx="13">
                  <c:v>0.99091065500779951</c:v>
                </c:pt>
                <c:pt idx="14">
                  <c:v>0.9618359088800994</c:v>
                </c:pt>
                <c:pt idx="15">
                  <c:v>5.8004694665961996</c:v>
                </c:pt>
                <c:pt idx="16">
                  <c:v>0.60822270874739881</c:v>
                </c:pt>
                <c:pt idx="17">
                  <c:v>1.6173320771498467E-2</c:v>
                </c:pt>
                <c:pt idx="18">
                  <c:v>4.4069246327898437E-2</c:v>
                </c:pt>
                <c:pt idx="19">
                  <c:v>-1.1044550701075013</c:v>
                </c:pt>
                <c:pt idx="20">
                  <c:v>-0.68808871702900198</c:v>
                </c:pt>
                <c:pt idx="21">
                  <c:v>-1.8095595290405009</c:v>
                </c:pt>
                <c:pt idx="22">
                  <c:v>6.4180764364098586E-2</c:v>
                </c:pt>
                <c:pt idx="23">
                  <c:v>1.8129106574323983</c:v>
                </c:pt>
                <c:pt idx="24">
                  <c:v>2.5804180957185983</c:v>
                </c:pt>
                <c:pt idx="25">
                  <c:v>0.12300615815189797</c:v>
                </c:pt>
                <c:pt idx="26">
                  <c:v>1.9472556024168983</c:v>
                </c:pt>
                <c:pt idx="27">
                  <c:v>3.4585160108012976</c:v>
                </c:pt>
                <c:pt idx="28">
                  <c:v>4.9349811887172983</c:v>
                </c:pt>
                <c:pt idx="29">
                  <c:v>2.2282749220135973</c:v>
                </c:pt>
                <c:pt idx="30">
                  <c:v>4.7440940214396985</c:v>
                </c:pt>
                <c:pt idx="31">
                  <c:v>23.444340183028196</c:v>
                </c:pt>
                <c:pt idx="32">
                  <c:v>23.529247817637195</c:v>
                </c:pt>
                <c:pt idx="33">
                  <c:v>22.477139695703997</c:v>
                </c:pt>
                <c:pt idx="34">
                  <c:v>24.421894610016796</c:v>
                </c:pt>
                <c:pt idx="35">
                  <c:v>25.860581047270898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8-443F-921E-C93CE051F88E}"/>
            </c:ext>
          </c:extLst>
        </c:ser>
        <c:ser>
          <c:idx val="2"/>
          <c:order val="1"/>
          <c:tx>
            <c:strRef>
              <c:f>'27. adat'!$A$5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'27.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'27. adat'!$C$5:$AL$5</c:f>
              <c:numCache>
                <c:formatCode>0.0</c:formatCode>
                <c:ptCount val="36"/>
                <c:pt idx="0">
                  <c:v>-0.32228911666090004</c:v>
                </c:pt>
                <c:pt idx="1">
                  <c:v>0.70969029856159993</c:v>
                </c:pt>
                <c:pt idx="2">
                  <c:v>2.3389549185599989E-2</c:v>
                </c:pt>
                <c:pt idx="3">
                  <c:v>4.4895156140299972E-2</c:v>
                </c:pt>
                <c:pt idx="4">
                  <c:v>0.25438496796369992</c:v>
                </c:pt>
                <c:pt idx="5">
                  <c:v>0.17547062108509995</c:v>
                </c:pt>
                <c:pt idx="6">
                  <c:v>-0.81900713481309995</c:v>
                </c:pt>
                <c:pt idx="7">
                  <c:v>2.8464676814568994</c:v>
                </c:pt>
                <c:pt idx="8">
                  <c:v>1.7512282120241995</c:v>
                </c:pt>
                <c:pt idx="9">
                  <c:v>2.7325330396217993</c:v>
                </c:pt>
                <c:pt idx="10">
                  <c:v>1.4256705592203995</c:v>
                </c:pt>
                <c:pt idx="11">
                  <c:v>1.6160656906877995</c:v>
                </c:pt>
                <c:pt idx="12">
                  <c:v>0.50735317319239936</c:v>
                </c:pt>
                <c:pt idx="13">
                  <c:v>2.3384056538298994</c:v>
                </c:pt>
                <c:pt idx="14">
                  <c:v>2.0158205516367991</c:v>
                </c:pt>
                <c:pt idx="15">
                  <c:v>-1.5026858004834009</c:v>
                </c:pt>
                <c:pt idx="16">
                  <c:v>4.2244246095255988</c:v>
                </c:pt>
                <c:pt idx="17">
                  <c:v>4.3760146352235987</c:v>
                </c:pt>
                <c:pt idx="18">
                  <c:v>5.2004875156887982</c:v>
                </c:pt>
                <c:pt idx="19">
                  <c:v>7.496816800067398</c:v>
                </c:pt>
                <c:pt idx="20">
                  <c:v>7.5665238505545984</c:v>
                </c:pt>
                <c:pt idx="21">
                  <c:v>8.0056573665883981</c:v>
                </c:pt>
                <c:pt idx="22">
                  <c:v>5.3764611061346992</c:v>
                </c:pt>
                <c:pt idx="23">
                  <c:v>5.7172384291089982</c:v>
                </c:pt>
                <c:pt idx="24">
                  <c:v>5.9639054443020978</c:v>
                </c:pt>
                <c:pt idx="25">
                  <c:v>6.9824349664959975</c:v>
                </c:pt>
                <c:pt idx="26">
                  <c:v>6.4191112247544977</c:v>
                </c:pt>
                <c:pt idx="27">
                  <c:v>7.044389124173998</c:v>
                </c:pt>
                <c:pt idx="28">
                  <c:v>5.5228144825741978</c:v>
                </c:pt>
                <c:pt idx="29">
                  <c:v>7.3604738371956975</c:v>
                </c:pt>
                <c:pt idx="30">
                  <c:v>6.1129846718794978</c:v>
                </c:pt>
                <c:pt idx="31">
                  <c:v>-11.8656392488683</c:v>
                </c:pt>
                <c:pt idx="32">
                  <c:v>-11.3919506292491</c:v>
                </c:pt>
                <c:pt idx="33">
                  <c:v>-10.5726849669124</c:v>
                </c:pt>
                <c:pt idx="34">
                  <c:v>-10.9323363084305</c:v>
                </c:pt>
                <c:pt idx="35">
                  <c:v>-11.110827385933099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8-443F-921E-C93CE051F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'27.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'27. adat'!$C$2:$AH$2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'27. adat'!$C$6:$AL$6</c:f>
              <c:numCache>
                <c:formatCode>0.0</c:formatCode>
                <c:ptCount val="36"/>
                <c:pt idx="0">
                  <c:v>-3.036498508650004E-2</c:v>
                </c:pt>
                <c:pt idx="1">
                  <c:v>0.71361424941459994</c:v>
                </c:pt>
                <c:pt idx="2">
                  <c:v>0.69827403366730012</c:v>
                </c:pt>
                <c:pt idx="3">
                  <c:v>2.4112739247371002</c:v>
                </c:pt>
                <c:pt idx="4">
                  <c:v>2.9575487159927998</c:v>
                </c:pt>
                <c:pt idx="5">
                  <c:v>1.6665467378129</c:v>
                </c:pt>
                <c:pt idx="6">
                  <c:v>1.7344608722941</c:v>
                </c:pt>
                <c:pt idx="7">
                  <c:v>2.564349246317299</c:v>
                </c:pt>
                <c:pt idx="8">
                  <c:v>2.3464527987479995</c:v>
                </c:pt>
                <c:pt idx="9">
                  <c:v>1.8923580412529988</c:v>
                </c:pt>
                <c:pt idx="10">
                  <c:v>2.4261423948250993</c:v>
                </c:pt>
                <c:pt idx="11">
                  <c:v>3.326096330126199</c:v>
                </c:pt>
                <c:pt idx="12">
                  <c:v>3.5198299772842985</c:v>
                </c:pt>
                <c:pt idx="13">
                  <c:v>3.3293163088376989</c:v>
                </c:pt>
                <c:pt idx="14">
                  <c:v>2.9776564605168985</c:v>
                </c:pt>
                <c:pt idx="15">
                  <c:v>4.2977836661127986</c:v>
                </c:pt>
                <c:pt idx="16">
                  <c:v>4.8326473182729979</c:v>
                </c:pt>
                <c:pt idx="17">
                  <c:v>4.3921879559950971</c:v>
                </c:pt>
                <c:pt idx="18">
                  <c:v>5.2445567620166962</c:v>
                </c:pt>
                <c:pt idx="19">
                  <c:v>6.3923617299598963</c:v>
                </c:pt>
                <c:pt idx="20">
                  <c:v>6.8784351335255964</c:v>
                </c:pt>
                <c:pt idx="21">
                  <c:v>6.1960978375478977</c:v>
                </c:pt>
                <c:pt idx="22">
                  <c:v>5.4406418704987978</c:v>
                </c:pt>
                <c:pt idx="23">
                  <c:v>7.530149086541396</c:v>
                </c:pt>
                <c:pt idx="24">
                  <c:v>8.5443235400206952</c:v>
                </c:pt>
                <c:pt idx="25">
                  <c:v>7.1054411246478955</c:v>
                </c:pt>
                <c:pt idx="26">
                  <c:v>8.3663668271713956</c:v>
                </c:pt>
                <c:pt idx="27">
                  <c:v>10.502905134975295</c:v>
                </c:pt>
                <c:pt idx="28">
                  <c:v>10.457795671291496</c:v>
                </c:pt>
                <c:pt idx="29">
                  <c:v>9.5887487592092953</c:v>
                </c:pt>
                <c:pt idx="30">
                  <c:v>10.857078693319195</c:v>
                </c:pt>
                <c:pt idx="31">
                  <c:v>11.578700934159896</c:v>
                </c:pt>
                <c:pt idx="32">
                  <c:v>12.137297188388095</c:v>
                </c:pt>
                <c:pt idx="33">
                  <c:v>11.904454728791597</c:v>
                </c:pt>
                <c:pt idx="34">
                  <c:v>13.489558301586296</c:v>
                </c:pt>
                <c:pt idx="35">
                  <c:v>14.749753661337799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C8-443F-921E-C93CE051F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  <c:max val="28"/>
          <c:min val="-1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89024"/>
        <c:crosses val="autoZero"/>
        <c:crossBetween val="between"/>
        <c:majorUnit val="4"/>
      </c:valAx>
      <c:valAx>
        <c:axId val="235896832"/>
        <c:scaling>
          <c:orientation val="minMax"/>
          <c:max val="2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810996757442211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98752"/>
        <c:crosses val="max"/>
        <c:crossBetween val="between"/>
        <c:majorUnit val="4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34081243938675E-2"/>
          <c:y val="0.93990554472227017"/>
          <c:w val="0.9627771554144271"/>
          <c:h val="4.75552703247517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Nettó külföldi hitel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'20.adat'!$B$2:$AK$2</c:f>
              <c:numCache>
                <c:formatCode>General</c:formatCode>
                <c:ptCount val="28"/>
                <c:pt idx="0">
                  <c:v>9.1824055497790553</c:v>
                </c:pt>
                <c:pt idx="1">
                  <c:v>8.9017029813545179</c:v>
                </c:pt>
                <c:pt idx="2">
                  <c:v>9.7977382167795994</c:v>
                </c:pt>
                <c:pt idx="3">
                  <c:v>9.7951232959250003</c:v>
                </c:pt>
                <c:pt idx="4">
                  <c:v>10.234947213515918</c:v>
                </c:pt>
                <c:pt idx="5">
                  <c:v>11.68439066023633</c:v>
                </c:pt>
                <c:pt idx="6">
                  <c:v>11.543599348607133</c:v>
                </c:pt>
                <c:pt idx="7">
                  <c:v>12.668018675081196</c:v>
                </c:pt>
                <c:pt idx="8">
                  <c:v>12.2655406899762</c:v>
                </c:pt>
                <c:pt idx="9">
                  <c:v>12.313849274761472</c:v>
                </c:pt>
                <c:pt idx="10">
                  <c:v>11.903992644256839</c:v>
                </c:pt>
                <c:pt idx="11">
                  <c:v>12.186258295661895</c:v>
                </c:pt>
                <c:pt idx="12">
                  <c:v>11.872363903634021</c:v>
                </c:pt>
                <c:pt idx="13">
                  <c:v>11.04240913449231</c:v>
                </c:pt>
                <c:pt idx="14">
                  <c:v>10.270169235755064</c:v>
                </c:pt>
                <c:pt idx="15">
                  <c:v>11.970565160331379</c:v>
                </c:pt>
                <c:pt idx="16">
                  <c:v>12.278703915489146</c:v>
                </c:pt>
                <c:pt idx="17">
                  <c:v>12.517003690244149</c:v>
                </c:pt>
                <c:pt idx="18">
                  <c:v>11.1738726067975</c:v>
                </c:pt>
                <c:pt idx="19">
                  <c:v>10.82039868585257</c:v>
                </c:pt>
                <c:pt idx="20">
                  <c:v>10.493342931724516</c:v>
                </c:pt>
                <c:pt idx="21">
                  <c:v>9.9028881916352756</c:v>
                </c:pt>
                <c:pt idx="22">
                  <c:v>8.9307359138331108</c:v>
                </c:pt>
                <c:pt idx="23">
                  <c:v>8.9414607629384726</c:v>
                </c:pt>
                <c:pt idx="24">
                  <c:v>8.7260932953943193</c:v>
                </c:pt>
                <c:pt idx="25">
                  <c:v>8.7315985545454815</c:v>
                </c:pt>
                <c:pt idx="26">
                  <c:v>8.4041556266673787</c:v>
                </c:pt>
                <c:pt idx="27">
                  <c:v>7.84841316145853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F-4477-A46F-F785CD2B4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2352"/>
        <c:axId val="205319168"/>
      </c:lineChart>
      <c:lineChart>
        <c:grouping val="standard"/>
        <c:varyColors val="0"/>
        <c:ser>
          <c:idx val="1"/>
          <c:order val="1"/>
          <c:tx>
            <c:strRef>
              <c:f>'20.adat'!$A$3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'20.adat'!$B$3:$AK$3</c:f>
              <c:numCache>
                <c:formatCode>General</c:formatCode>
                <c:ptCount val="28"/>
                <c:pt idx="0">
                  <c:v>3.3770580507723515</c:v>
                </c:pt>
                <c:pt idx="1">
                  <c:v>4.8751520302942257</c:v>
                </c:pt>
                <c:pt idx="2">
                  <c:v>3.8598650394907978</c:v>
                </c:pt>
                <c:pt idx="3">
                  <c:v>3.5736700040988647</c:v>
                </c:pt>
                <c:pt idx="4">
                  <c:v>3.809915999896575</c:v>
                </c:pt>
                <c:pt idx="5">
                  <c:v>5.0662261126371515</c:v>
                </c:pt>
                <c:pt idx="6">
                  <c:v>4.3937282572622189</c:v>
                </c:pt>
                <c:pt idx="7">
                  <c:v>8.1950946174749841</c:v>
                </c:pt>
                <c:pt idx="8">
                  <c:v>7.3638274887708883</c:v>
                </c:pt>
                <c:pt idx="9">
                  <c:v>7.3361154813392808</c:v>
                </c:pt>
                <c:pt idx="10">
                  <c:v>6.4702844428501285</c:v>
                </c:pt>
                <c:pt idx="11">
                  <c:v>6.5425407968861791</c:v>
                </c:pt>
                <c:pt idx="12">
                  <c:v>6.5071220687726568</c:v>
                </c:pt>
                <c:pt idx="13">
                  <c:v>8.2396226653049567</c:v>
                </c:pt>
                <c:pt idx="14">
                  <c:v>6.7981157001125645</c:v>
                </c:pt>
                <c:pt idx="15">
                  <c:v>2.818703795485364</c:v>
                </c:pt>
                <c:pt idx="16">
                  <c:v>9.2661954607775598</c:v>
                </c:pt>
                <c:pt idx="17">
                  <c:v>9.7470887028884743</c:v>
                </c:pt>
                <c:pt idx="18">
                  <c:v>11.037008893075917</c:v>
                </c:pt>
                <c:pt idx="19">
                  <c:v>12.982517817532946</c:v>
                </c:pt>
                <c:pt idx="20">
                  <c:v>12.638821592102179</c:v>
                </c:pt>
                <c:pt idx="21">
                  <c:v>13.111792238839341</c:v>
                </c:pt>
                <c:pt idx="22">
                  <c:v>10.408586306533465</c:v>
                </c:pt>
                <c:pt idx="23">
                  <c:v>10.731816619947738</c:v>
                </c:pt>
                <c:pt idx="24">
                  <c:v>10.989738042129773</c:v>
                </c:pt>
                <c:pt idx="25">
                  <c:v>11.809863818820917</c:v>
                </c:pt>
                <c:pt idx="26">
                  <c:v>11.367491184695961</c:v>
                </c:pt>
                <c:pt idx="27">
                  <c:v>11.677813507021465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F-4477-A46F-F785CD2B4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5120"/>
        <c:axId val="206035968"/>
      </c:lineChart>
      <c:catAx>
        <c:axId val="19685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5319168"/>
        <c:crosses val="autoZero"/>
        <c:auto val="1"/>
        <c:lblAlgn val="ctr"/>
        <c:lblOffset val="100"/>
        <c:noMultiLvlLbl val="0"/>
      </c:catAx>
      <c:valAx>
        <c:axId val="205319168"/>
        <c:scaling>
          <c:orientation val="minMax"/>
          <c:max val="14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5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852352"/>
        <c:crosses val="autoZero"/>
        <c:crossBetween val="between"/>
      </c:valAx>
      <c:valAx>
        <c:axId val="206035968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978228780223915"/>
              <c:y val="9.1049610231649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165120"/>
        <c:crosses val="max"/>
        <c:crossBetween val="between"/>
      </c:valAx>
      <c:catAx>
        <c:axId val="20616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035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7065795227026946E-2"/>
          <c:w val="0.92175277731826322"/>
          <c:h val="0.7411337924452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adat'!$B$3</c:f>
              <c:strCache>
                <c:ptCount val="1"/>
                <c:pt idx="0">
                  <c:v>Equity and reinvested earnings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'27.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'27. adat'!$C$3:$AL$3</c:f>
              <c:numCache>
                <c:formatCode>0.0</c:formatCode>
                <c:ptCount val="36"/>
                <c:pt idx="0">
                  <c:v>0.2919241315744</c:v>
                </c:pt>
                <c:pt idx="1">
                  <c:v>3.9239508530000411E-3</c:v>
                </c:pt>
                <c:pt idx="2">
                  <c:v>0.67488448448170013</c:v>
                </c:pt>
                <c:pt idx="3">
                  <c:v>2.3663787685968001</c:v>
                </c:pt>
                <c:pt idx="4">
                  <c:v>2.7031637480291</c:v>
                </c:pt>
                <c:pt idx="5">
                  <c:v>1.4910761167277999</c:v>
                </c:pt>
                <c:pt idx="6">
                  <c:v>2.5534680071071998</c:v>
                </c:pt>
                <c:pt idx="7">
                  <c:v>-0.28211843513960022</c:v>
                </c:pt>
                <c:pt idx="8">
                  <c:v>0.59522458672379974</c:v>
                </c:pt>
                <c:pt idx="9">
                  <c:v>-0.8401749983688005</c:v>
                </c:pt>
                <c:pt idx="10">
                  <c:v>1.0004718356046998</c:v>
                </c:pt>
                <c:pt idx="11">
                  <c:v>1.7100306394383995</c:v>
                </c:pt>
                <c:pt idx="12">
                  <c:v>3.0124768040918992</c:v>
                </c:pt>
                <c:pt idx="13">
                  <c:v>0.99091065500779951</c:v>
                </c:pt>
                <c:pt idx="14">
                  <c:v>0.9618359088800994</c:v>
                </c:pt>
                <c:pt idx="15">
                  <c:v>5.8004694665961996</c:v>
                </c:pt>
                <c:pt idx="16">
                  <c:v>0.60822270874739881</c:v>
                </c:pt>
                <c:pt idx="17">
                  <c:v>1.6173320771498467E-2</c:v>
                </c:pt>
                <c:pt idx="18">
                  <c:v>4.4069246327898437E-2</c:v>
                </c:pt>
                <c:pt idx="19">
                  <c:v>-1.1044550701075013</c:v>
                </c:pt>
                <c:pt idx="20">
                  <c:v>-0.68808871702900198</c:v>
                </c:pt>
                <c:pt idx="21">
                  <c:v>-1.8095595290405009</c:v>
                </c:pt>
                <c:pt idx="22">
                  <c:v>6.4180764364098586E-2</c:v>
                </c:pt>
                <c:pt idx="23">
                  <c:v>1.8129106574323983</c:v>
                </c:pt>
                <c:pt idx="24">
                  <c:v>2.5804180957185983</c:v>
                </c:pt>
                <c:pt idx="25">
                  <c:v>0.12300615815189797</c:v>
                </c:pt>
                <c:pt idx="26">
                  <c:v>1.9472556024168983</c:v>
                </c:pt>
                <c:pt idx="27">
                  <c:v>3.4585160108012976</c:v>
                </c:pt>
                <c:pt idx="28">
                  <c:v>4.9349811887172983</c:v>
                </c:pt>
                <c:pt idx="29">
                  <c:v>2.2282749220135973</c:v>
                </c:pt>
                <c:pt idx="30">
                  <c:v>4.7440940214396985</c:v>
                </c:pt>
                <c:pt idx="31">
                  <c:v>23.444340183028196</c:v>
                </c:pt>
                <c:pt idx="32">
                  <c:v>23.529247817637195</c:v>
                </c:pt>
                <c:pt idx="33">
                  <c:v>22.477139695703997</c:v>
                </c:pt>
                <c:pt idx="34">
                  <c:v>24.421894610016796</c:v>
                </c:pt>
                <c:pt idx="35">
                  <c:v>25.860581047270898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3-460E-81F8-0273BF451521}"/>
            </c:ext>
          </c:extLst>
        </c:ser>
        <c:ser>
          <c:idx val="2"/>
          <c:order val="1"/>
          <c:tx>
            <c:strRef>
              <c:f>'27. adat'!$B$5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'27.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'27. adat'!$C$5:$AL$5</c:f>
              <c:numCache>
                <c:formatCode>0.0</c:formatCode>
                <c:ptCount val="36"/>
                <c:pt idx="0">
                  <c:v>-0.32228911666090004</c:v>
                </c:pt>
                <c:pt idx="1">
                  <c:v>0.70969029856159993</c:v>
                </c:pt>
                <c:pt idx="2">
                  <c:v>2.3389549185599989E-2</c:v>
                </c:pt>
                <c:pt idx="3">
                  <c:v>4.4895156140299972E-2</c:v>
                </c:pt>
                <c:pt idx="4">
                  <c:v>0.25438496796369992</c:v>
                </c:pt>
                <c:pt idx="5">
                  <c:v>0.17547062108509995</c:v>
                </c:pt>
                <c:pt idx="6">
                  <c:v>-0.81900713481309995</c:v>
                </c:pt>
                <c:pt idx="7">
                  <c:v>2.8464676814568994</c:v>
                </c:pt>
                <c:pt idx="8">
                  <c:v>1.7512282120241995</c:v>
                </c:pt>
                <c:pt idx="9">
                  <c:v>2.7325330396217993</c:v>
                </c:pt>
                <c:pt idx="10">
                  <c:v>1.4256705592203995</c:v>
                </c:pt>
                <c:pt idx="11">
                  <c:v>1.6160656906877995</c:v>
                </c:pt>
                <c:pt idx="12">
                  <c:v>0.50735317319239936</c:v>
                </c:pt>
                <c:pt idx="13">
                  <c:v>2.3384056538298994</c:v>
                </c:pt>
                <c:pt idx="14">
                  <c:v>2.0158205516367991</c:v>
                </c:pt>
                <c:pt idx="15">
                  <c:v>-1.5026858004834009</c:v>
                </c:pt>
                <c:pt idx="16">
                  <c:v>4.2244246095255988</c:v>
                </c:pt>
                <c:pt idx="17">
                  <c:v>4.3760146352235987</c:v>
                </c:pt>
                <c:pt idx="18">
                  <c:v>5.2004875156887982</c:v>
                </c:pt>
                <c:pt idx="19">
                  <c:v>7.496816800067398</c:v>
                </c:pt>
                <c:pt idx="20">
                  <c:v>7.5665238505545984</c:v>
                </c:pt>
                <c:pt idx="21">
                  <c:v>8.0056573665883981</c:v>
                </c:pt>
                <c:pt idx="22">
                  <c:v>5.3764611061346992</c:v>
                </c:pt>
                <c:pt idx="23">
                  <c:v>5.7172384291089982</c:v>
                </c:pt>
                <c:pt idx="24">
                  <c:v>5.9639054443020978</c:v>
                </c:pt>
                <c:pt idx="25">
                  <c:v>6.9824349664959975</c:v>
                </c:pt>
                <c:pt idx="26">
                  <c:v>6.4191112247544977</c:v>
                </c:pt>
                <c:pt idx="27">
                  <c:v>7.044389124173998</c:v>
                </c:pt>
                <c:pt idx="28">
                  <c:v>5.5228144825741978</c:v>
                </c:pt>
                <c:pt idx="29">
                  <c:v>7.3604738371956975</c:v>
                </c:pt>
                <c:pt idx="30">
                  <c:v>6.1129846718794978</c:v>
                </c:pt>
                <c:pt idx="31">
                  <c:v>-11.8656392488683</c:v>
                </c:pt>
                <c:pt idx="32">
                  <c:v>-11.3919506292491</c:v>
                </c:pt>
                <c:pt idx="33">
                  <c:v>-10.5726849669124</c:v>
                </c:pt>
                <c:pt idx="34">
                  <c:v>-10.9323363084305</c:v>
                </c:pt>
                <c:pt idx="35">
                  <c:v>-11.110827385933099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3-460E-81F8-0273BF451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5944192"/>
        <c:axId val="235945984"/>
      </c:barChart>
      <c:lineChart>
        <c:grouping val="standard"/>
        <c:varyColors val="0"/>
        <c:ser>
          <c:idx val="3"/>
          <c:order val="2"/>
          <c:tx>
            <c:strRef>
              <c:f>'27.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'27. adat'!$C$1:$AH$1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'27. adat'!$C$6:$AL$6</c:f>
              <c:numCache>
                <c:formatCode>0.0</c:formatCode>
                <c:ptCount val="36"/>
                <c:pt idx="0">
                  <c:v>-3.036498508650004E-2</c:v>
                </c:pt>
                <c:pt idx="1">
                  <c:v>0.71361424941459994</c:v>
                </c:pt>
                <c:pt idx="2">
                  <c:v>0.69827403366730012</c:v>
                </c:pt>
                <c:pt idx="3">
                  <c:v>2.4112739247371002</c:v>
                </c:pt>
                <c:pt idx="4">
                  <c:v>2.9575487159927998</c:v>
                </c:pt>
                <c:pt idx="5">
                  <c:v>1.6665467378129</c:v>
                </c:pt>
                <c:pt idx="6">
                  <c:v>1.7344608722941</c:v>
                </c:pt>
                <c:pt idx="7">
                  <c:v>2.564349246317299</c:v>
                </c:pt>
                <c:pt idx="8">
                  <c:v>2.3464527987479995</c:v>
                </c:pt>
                <c:pt idx="9">
                  <c:v>1.8923580412529988</c:v>
                </c:pt>
                <c:pt idx="10">
                  <c:v>2.4261423948250993</c:v>
                </c:pt>
                <c:pt idx="11">
                  <c:v>3.326096330126199</c:v>
                </c:pt>
                <c:pt idx="12">
                  <c:v>3.5198299772842985</c:v>
                </c:pt>
                <c:pt idx="13">
                  <c:v>3.3293163088376989</c:v>
                </c:pt>
                <c:pt idx="14">
                  <c:v>2.9776564605168985</c:v>
                </c:pt>
                <c:pt idx="15">
                  <c:v>4.2977836661127986</c:v>
                </c:pt>
                <c:pt idx="16">
                  <c:v>4.8326473182729979</c:v>
                </c:pt>
                <c:pt idx="17">
                  <c:v>4.3921879559950971</c:v>
                </c:pt>
                <c:pt idx="18">
                  <c:v>5.2445567620166962</c:v>
                </c:pt>
                <c:pt idx="19">
                  <c:v>6.3923617299598963</c:v>
                </c:pt>
                <c:pt idx="20">
                  <c:v>6.8784351335255964</c:v>
                </c:pt>
                <c:pt idx="21">
                  <c:v>6.1960978375478977</c:v>
                </c:pt>
                <c:pt idx="22">
                  <c:v>5.4406418704987978</c:v>
                </c:pt>
                <c:pt idx="23">
                  <c:v>7.530149086541396</c:v>
                </c:pt>
                <c:pt idx="24">
                  <c:v>8.5443235400206952</c:v>
                </c:pt>
                <c:pt idx="25">
                  <c:v>7.1054411246478955</c:v>
                </c:pt>
                <c:pt idx="26">
                  <c:v>8.3663668271713956</c:v>
                </c:pt>
                <c:pt idx="27">
                  <c:v>10.502905134975295</c:v>
                </c:pt>
                <c:pt idx="28">
                  <c:v>10.457795671291496</c:v>
                </c:pt>
                <c:pt idx="29">
                  <c:v>9.5887487592092953</c:v>
                </c:pt>
                <c:pt idx="30">
                  <c:v>10.857078693319195</c:v>
                </c:pt>
                <c:pt idx="31">
                  <c:v>11.578700934159896</c:v>
                </c:pt>
                <c:pt idx="32">
                  <c:v>12.137297188388095</c:v>
                </c:pt>
                <c:pt idx="33">
                  <c:v>11.904454728791597</c:v>
                </c:pt>
                <c:pt idx="34">
                  <c:v>13.489558301586296</c:v>
                </c:pt>
                <c:pt idx="35">
                  <c:v>14.749753661337799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3-460E-81F8-0273BF451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58272"/>
        <c:axId val="235947904"/>
      </c:lineChart>
      <c:catAx>
        <c:axId val="23594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945984"/>
        <c:crosses val="autoZero"/>
        <c:auto val="1"/>
        <c:lblAlgn val="ctr"/>
        <c:lblOffset val="100"/>
        <c:tickLblSkip val="1"/>
        <c:noMultiLvlLbl val="0"/>
      </c:catAx>
      <c:valAx>
        <c:axId val="235945984"/>
        <c:scaling>
          <c:orientation val="minMax"/>
          <c:max val="28"/>
          <c:min val="-1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944192"/>
        <c:crosses val="autoZero"/>
        <c:crossBetween val="between"/>
        <c:majorUnit val="4"/>
      </c:valAx>
      <c:valAx>
        <c:axId val="235947904"/>
        <c:scaling>
          <c:orientation val="minMax"/>
          <c:max val="2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810996757442211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958272"/>
        <c:crosses val="max"/>
        <c:crossBetween val="between"/>
        <c:majorUnit val="4"/>
      </c:valAx>
      <c:catAx>
        <c:axId val="23595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9479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134081243938675E-2"/>
          <c:y val="0.93990554472227017"/>
          <c:w val="0.9627771554144271"/>
          <c:h val="4.75552703247517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70660896149504E-2"/>
          <c:y val="5.2418729790437671E-2"/>
          <c:w val="0.90491756595932116"/>
          <c:h val="0.6812767918116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adat'!$A$3</c:f>
              <c:strCache>
                <c:ptCount val="1"/>
                <c:pt idx="0">
                  <c:v>Külföldiek hazai részvénybefektetései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'28.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'28. adat'!$C$3:$AM$3</c:f>
              <c:numCache>
                <c:formatCode>0.0</c:formatCode>
                <c:ptCount val="37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0.31793659581940015</c:v>
                </c:pt>
                <c:pt idx="19">
                  <c:v>0.57160751859740011</c:v>
                </c:pt>
                <c:pt idx="20">
                  <c:v>0.68083900130570008</c:v>
                </c:pt>
                <c:pt idx="21">
                  <c:v>0.84787704177760004</c:v>
                </c:pt>
                <c:pt idx="22">
                  <c:v>0.78904692563040002</c:v>
                </c:pt>
                <c:pt idx="23">
                  <c:v>0.91400426683280001</c:v>
                </c:pt>
                <c:pt idx="24">
                  <c:v>0.70820400715050003</c:v>
                </c:pt>
                <c:pt idx="25">
                  <c:v>0.71738026934929999</c:v>
                </c:pt>
                <c:pt idx="26">
                  <c:v>1.0199777284491001</c:v>
                </c:pt>
                <c:pt idx="27">
                  <c:v>1.0044762440577</c:v>
                </c:pt>
                <c:pt idx="28">
                  <c:v>0.41756161612740006</c:v>
                </c:pt>
                <c:pt idx="29">
                  <c:v>0.56624659187460002</c:v>
                </c:pt>
                <c:pt idx="30">
                  <c:v>0.73526714621870004</c:v>
                </c:pt>
                <c:pt idx="31">
                  <c:v>0.62029156486910009</c:v>
                </c:pt>
                <c:pt idx="32">
                  <c:v>1.1306717047536001</c:v>
                </c:pt>
                <c:pt idx="33">
                  <c:v>0.97498104224190008</c:v>
                </c:pt>
                <c:pt idx="34">
                  <c:v>0.97488110120520011</c:v>
                </c:pt>
                <c:pt idx="35">
                  <c:v>0.90687464679420016</c:v>
                </c:pt>
                <c:pt idx="36">
                  <c:v>1.0413452186774002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A-4D78-9B47-0AF434AB435B}"/>
            </c:ext>
          </c:extLst>
        </c:ser>
        <c:ser>
          <c:idx val="1"/>
          <c:order val="1"/>
          <c:tx>
            <c:strRef>
              <c:f>'28. adat'!$A$4</c:f>
              <c:strCache>
                <c:ptCount val="1"/>
                <c:pt idx="0">
                  <c:v>Belföldiek külföldi részvénybefektetései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'28.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'28. adat'!$C$4:$AM$4</c:f>
              <c:numCache>
                <c:formatCode>0.0</c:formatCode>
                <c:ptCount val="37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-1.2821647840066999</c:v>
                </c:pt>
                <c:pt idx="20">
                  <c:v>-1.2492746626733999</c:v>
                </c:pt>
                <c:pt idx="21">
                  <c:v>-1.1067230314712999</c:v>
                </c:pt>
                <c:pt idx="22">
                  <c:v>-1.0990571271893999</c:v>
                </c:pt>
                <c:pt idx="23">
                  <c:v>-1.0698036208749999</c:v>
                </c:pt>
                <c:pt idx="24">
                  <c:v>-0.95182643616959994</c:v>
                </c:pt>
                <c:pt idx="25">
                  <c:v>-1.1463312436388</c:v>
                </c:pt>
                <c:pt idx="26">
                  <c:v>-1.4471657922409</c:v>
                </c:pt>
                <c:pt idx="27">
                  <c:v>-1.7384461826802</c:v>
                </c:pt>
                <c:pt idx="28">
                  <c:v>-1.8789190585360001</c:v>
                </c:pt>
                <c:pt idx="29">
                  <c:v>-2.0542856840765999</c:v>
                </c:pt>
                <c:pt idx="30">
                  <c:v>-2.2821028159107999</c:v>
                </c:pt>
                <c:pt idx="31">
                  <c:v>-2.2136912338132997</c:v>
                </c:pt>
                <c:pt idx="32">
                  <c:v>-2.2502343421867996</c:v>
                </c:pt>
                <c:pt idx="33">
                  <c:v>-2.3730740961861998</c:v>
                </c:pt>
                <c:pt idx="34">
                  <c:v>-2.5691452850111998</c:v>
                </c:pt>
                <c:pt idx="35">
                  <c:v>-2.4044890044842999</c:v>
                </c:pt>
                <c:pt idx="36">
                  <c:v>-2.2843158678812001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A-4D78-9B47-0AF434AB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716608"/>
        <c:axId val="235718528"/>
      </c:barChart>
      <c:lineChart>
        <c:grouping val="standard"/>
        <c:varyColors val="0"/>
        <c:ser>
          <c:idx val="2"/>
          <c:order val="2"/>
          <c:tx>
            <c:strRef>
              <c:f>'28. adat'!$A$5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'28. adat'!$D$2:$AM$2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'28. adat'!$C$5:$AM$5</c:f>
              <c:numCache>
                <c:formatCode>0.0</c:formatCode>
                <c:ptCount val="37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2.3058748962300257E-2</c:v>
                </c:pt>
                <c:pt idx="26">
                  <c:v>2.4821659460000235E-2</c:v>
                </c:pt>
                <c:pt idx="27">
                  <c:v>-0.29140521537069974</c:v>
                </c:pt>
                <c:pt idx="28">
                  <c:v>-1.0187927191567998</c:v>
                </c:pt>
                <c:pt idx="29">
                  <c:v>-1.0743290068181999</c:v>
                </c:pt>
                <c:pt idx="30">
                  <c:v>-1.1453956691484</c:v>
                </c:pt>
                <c:pt idx="31">
                  <c:v>-1.1919596684005</c:v>
                </c:pt>
                <c:pt idx="32">
                  <c:v>-0.71812263688949995</c:v>
                </c:pt>
                <c:pt idx="33">
                  <c:v>-1.0125696742374999</c:v>
                </c:pt>
                <c:pt idx="34">
                  <c:v>-1.2087407940991999</c:v>
                </c:pt>
                <c:pt idx="35">
                  <c:v>-1.1120909679833</c:v>
                </c:pt>
                <c:pt idx="36">
                  <c:v>-0.85744725949699996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A-4D78-9B47-0AF434AB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20064"/>
        <c:axId val="235722240"/>
      </c:lineChart>
      <c:catAx>
        <c:axId val="2357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328795901535812"/>
              <c:y val="2.680785591456241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718528"/>
        <c:crosses val="autoZero"/>
        <c:auto val="1"/>
        <c:lblAlgn val="ctr"/>
        <c:lblOffset val="100"/>
        <c:tickLblSkip val="1"/>
        <c:noMultiLvlLbl val="0"/>
      </c:catAx>
      <c:valAx>
        <c:axId val="235718528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5716608"/>
        <c:crosses val="autoZero"/>
        <c:crossBetween val="between"/>
        <c:majorUnit val="1"/>
      </c:valAx>
      <c:catAx>
        <c:axId val="2357200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6920107350961887E-2"/>
              <c:y val="7.2733854976591596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35722240"/>
        <c:crosses val="autoZero"/>
        <c:auto val="1"/>
        <c:lblAlgn val="ctr"/>
        <c:lblOffset val="100"/>
        <c:noMultiLvlLbl val="0"/>
      </c:catAx>
      <c:valAx>
        <c:axId val="235722240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5720064"/>
        <c:crosses val="max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2.5640976044831652E-2"/>
          <c:y val="0.87923892742247389"/>
          <c:w val="0.9743590239551686"/>
          <c:h val="0.110831749479590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70660896149504E-2"/>
          <c:y val="5.2418729790437671E-2"/>
          <c:w val="0.90491756595932116"/>
          <c:h val="0.6812767918116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adat'!$B$3</c:f>
              <c:strCache>
                <c:ptCount val="1"/>
                <c:pt idx="0">
                  <c:v>Non-residents' shares in Hungary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'28.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'28. adat'!$C$3:$AM$3</c:f>
              <c:numCache>
                <c:formatCode>0.0</c:formatCode>
                <c:ptCount val="37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0.31793659581940015</c:v>
                </c:pt>
                <c:pt idx="19">
                  <c:v>0.57160751859740011</c:v>
                </c:pt>
                <c:pt idx="20">
                  <c:v>0.68083900130570008</c:v>
                </c:pt>
                <c:pt idx="21">
                  <c:v>0.84787704177760004</c:v>
                </c:pt>
                <c:pt idx="22">
                  <c:v>0.78904692563040002</c:v>
                </c:pt>
                <c:pt idx="23">
                  <c:v>0.91400426683280001</c:v>
                </c:pt>
                <c:pt idx="24">
                  <c:v>0.70820400715050003</c:v>
                </c:pt>
                <c:pt idx="25">
                  <c:v>0.71738026934929999</c:v>
                </c:pt>
                <c:pt idx="26">
                  <c:v>1.0199777284491001</c:v>
                </c:pt>
                <c:pt idx="27">
                  <c:v>1.0044762440577</c:v>
                </c:pt>
                <c:pt idx="28">
                  <c:v>0.41756161612740006</c:v>
                </c:pt>
                <c:pt idx="29">
                  <c:v>0.56624659187460002</c:v>
                </c:pt>
                <c:pt idx="30">
                  <c:v>0.73526714621870004</c:v>
                </c:pt>
                <c:pt idx="31">
                  <c:v>0.62029156486910009</c:v>
                </c:pt>
                <c:pt idx="32">
                  <c:v>1.1306717047536001</c:v>
                </c:pt>
                <c:pt idx="33">
                  <c:v>0.97498104224190008</c:v>
                </c:pt>
                <c:pt idx="34">
                  <c:v>0.97488110120520011</c:v>
                </c:pt>
                <c:pt idx="35">
                  <c:v>0.90687464679420016</c:v>
                </c:pt>
                <c:pt idx="36">
                  <c:v>1.0413452186774002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3-44C7-A8E6-92433FD0E3B3}"/>
            </c:ext>
          </c:extLst>
        </c:ser>
        <c:ser>
          <c:idx val="1"/>
          <c:order val="1"/>
          <c:tx>
            <c:strRef>
              <c:f>'28. adat'!$B$4</c:f>
              <c:strCache>
                <c:ptCount val="1"/>
                <c:pt idx="0">
                  <c:v>Residents' shares abroad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'28.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'28. adat'!$C$4:$AM$4</c:f>
              <c:numCache>
                <c:formatCode>0.0</c:formatCode>
                <c:ptCount val="37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-1.2821647840066999</c:v>
                </c:pt>
                <c:pt idx="20">
                  <c:v>-1.2492746626733999</c:v>
                </c:pt>
                <c:pt idx="21">
                  <c:v>-1.1067230314712999</c:v>
                </c:pt>
                <c:pt idx="22">
                  <c:v>-1.0990571271893999</c:v>
                </c:pt>
                <c:pt idx="23">
                  <c:v>-1.0698036208749999</c:v>
                </c:pt>
                <c:pt idx="24">
                  <c:v>-0.95182643616959994</c:v>
                </c:pt>
                <c:pt idx="25">
                  <c:v>-1.1463312436388</c:v>
                </c:pt>
                <c:pt idx="26">
                  <c:v>-1.4471657922409</c:v>
                </c:pt>
                <c:pt idx="27">
                  <c:v>-1.7384461826802</c:v>
                </c:pt>
                <c:pt idx="28">
                  <c:v>-1.8789190585360001</c:v>
                </c:pt>
                <c:pt idx="29">
                  <c:v>-2.0542856840765999</c:v>
                </c:pt>
                <c:pt idx="30">
                  <c:v>-2.2821028159107999</c:v>
                </c:pt>
                <c:pt idx="31">
                  <c:v>-2.2136912338132997</c:v>
                </c:pt>
                <c:pt idx="32">
                  <c:v>-2.2502343421867996</c:v>
                </c:pt>
                <c:pt idx="33">
                  <c:v>-2.3730740961861998</c:v>
                </c:pt>
                <c:pt idx="34">
                  <c:v>-2.5691452850111998</c:v>
                </c:pt>
                <c:pt idx="35">
                  <c:v>-2.4044890044842999</c:v>
                </c:pt>
                <c:pt idx="36">
                  <c:v>-2.2843158678812001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3-44C7-A8E6-92433FD0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301440"/>
        <c:axId val="226303360"/>
      </c:barChart>
      <c:lineChart>
        <c:grouping val="standard"/>
        <c:varyColors val="0"/>
        <c:ser>
          <c:idx val="2"/>
          <c:order val="2"/>
          <c:tx>
            <c:strRef>
              <c:f>'28. adat'!$B$5</c:f>
              <c:strCache>
                <c:ptCount val="1"/>
                <c:pt idx="0">
                  <c:v>Net portfolio shares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'28. adat'!$D$1:$AM$1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'28. adat'!$C$5:$AM$5</c:f>
              <c:numCache>
                <c:formatCode>0.0</c:formatCode>
                <c:ptCount val="37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2.3058748962300257E-2</c:v>
                </c:pt>
                <c:pt idx="26">
                  <c:v>2.4821659460000235E-2</c:v>
                </c:pt>
                <c:pt idx="27">
                  <c:v>-0.29140521537069974</c:v>
                </c:pt>
                <c:pt idx="28">
                  <c:v>-1.0187927191567998</c:v>
                </c:pt>
                <c:pt idx="29">
                  <c:v>-1.0743290068181999</c:v>
                </c:pt>
                <c:pt idx="30">
                  <c:v>-1.1453956691484</c:v>
                </c:pt>
                <c:pt idx="31">
                  <c:v>-1.1919596684005</c:v>
                </c:pt>
                <c:pt idx="32">
                  <c:v>-0.71812263688949995</c:v>
                </c:pt>
                <c:pt idx="33">
                  <c:v>-1.0125696742374999</c:v>
                </c:pt>
                <c:pt idx="34">
                  <c:v>-1.2087407940991999</c:v>
                </c:pt>
                <c:pt idx="35">
                  <c:v>-1.1120909679833</c:v>
                </c:pt>
                <c:pt idx="36">
                  <c:v>-0.85744725949699996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93-44C7-A8E6-92433FD0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09248"/>
        <c:axId val="226311168"/>
      </c:lineChart>
      <c:catAx>
        <c:axId val="2263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328795901535812"/>
              <c:y val="2.680785591456241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26303360"/>
        <c:crosses val="autoZero"/>
        <c:auto val="1"/>
        <c:lblAlgn val="ctr"/>
        <c:lblOffset val="100"/>
        <c:tickLblSkip val="1"/>
        <c:noMultiLvlLbl val="0"/>
      </c:catAx>
      <c:valAx>
        <c:axId val="226303360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6301440"/>
        <c:crosses val="autoZero"/>
        <c:crossBetween val="between"/>
        <c:majorUnit val="1"/>
      </c:valAx>
      <c:catAx>
        <c:axId val="2263092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6920107350961887E-2"/>
              <c:y val="7.2733854976591596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6311168"/>
        <c:crosses val="autoZero"/>
        <c:auto val="1"/>
        <c:lblAlgn val="ctr"/>
        <c:lblOffset val="100"/>
        <c:noMultiLvlLbl val="0"/>
      </c:catAx>
      <c:valAx>
        <c:axId val="226311168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6309248"/>
        <c:crosses val="max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2.5640976044831652E-2"/>
          <c:y val="0.87923892742247389"/>
          <c:w val="0.9743590239551686"/>
          <c:h val="0.110831749479590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5.7571450224668232E-2"/>
          <c:w val="0.92163278532334159"/>
          <c:h val="0.68409030810219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'29.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'29. adat'!$C$4:$AM$4</c:f>
              <c:numCache>
                <c:formatCode>0.0</c:formatCode>
                <c:ptCount val="37"/>
                <c:pt idx="0">
                  <c:v>0</c:v>
                </c:pt>
                <c:pt idx="1">
                  <c:v>0.52366960415180031</c:v>
                </c:pt>
                <c:pt idx="2">
                  <c:v>9.7983098928002832E-3</c:v>
                </c:pt>
                <c:pt idx="3">
                  <c:v>1.2151487520314002</c:v>
                </c:pt>
                <c:pt idx="4">
                  <c:v>-1.0572617189508005</c:v>
                </c:pt>
                <c:pt idx="5">
                  <c:v>0.22659259455049963</c:v>
                </c:pt>
                <c:pt idx="6">
                  <c:v>1.3819755220783996</c:v>
                </c:pt>
                <c:pt idx="7">
                  <c:v>2.1458460907608998</c:v>
                </c:pt>
                <c:pt idx="8">
                  <c:v>0.80104342304390008</c:v>
                </c:pt>
                <c:pt idx="9">
                  <c:v>0.96367910081010044</c:v>
                </c:pt>
                <c:pt idx="10">
                  <c:v>0.19011713662650043</c:v>
                </c:pt>
                <c:pt idx="11">
                  <c:v>1.3416417996969006</c:v>
                </c:pt>
                <c:pt idx="12">
                  <c:v>2.6897876865223003</c:v>
                </c:pt>
                <c:pt idx="13">
                  <c:v>1.3928494249641004</c:v>
                </c:pt>
                <c:pt idx="14">
                  <c:v>2.4324662287503998</c:v>
                </c:pt>
                <c:pt idx="15">
                  <c:v>4.3389852610210999</c:v>
                </c:pt>
                <c:pt idx="16">
                  <c:v>4.9277083769879999</c:v>
                </c:pt>
                <c:pt idx="17">
                  <c:v>5.171443761391</c:v>
                </c:pt>
                <c:pt idx="18">
                  <c:v>3.5124361559609998</c:v>
                </c:pt>
                <c:pt idx="19">
                  <c:v>4.0827344315731002</c:v>
                </c:pt>
                <c:pt idx="20">
                  <c:v>2.8126525789726005</c:v>
                </c:pt>
                <c:pt idx="21">
                  <c:v>-0.27841768306579917</c:v>
                </c:pt>
                <c:pt idx="22">
                  <c:v>-0.18876462605239935</c:v>
                </c:pt>
                <c:pt idx="23">
                  <c:v>-0.75956560544169904</c:v>
                </c:pt>
                <c:pt idx="24">
                  <c:v>-2.4414969272551987</c:v>
                </c:pt>
                <c:pt idx="25">
                  <c:v>-4.2462487878324993</c:v>
                </c:pt>
                <c:pt idx="26">
                  <c:v>-3.1996475758904994</c:v>
                </c:pt>
                <c:pt idx="27">
                  <c:v>-4.6062582429267991</c:v>
                </c:pt>
                <c:pt idx="28">
                  <c:v>-5.318938256574099</c:v>
                </c:pt>
                <c:pt idx="29">
                  <c:v>-6.4842011313300985</c:v>
                </c:pt>
                <c:pt idx="30">
                  <c:v>-7.1066024572183988</c:v>
                </c:pt>
                <c:pt idx="31">
                  <c:v>-6.6912577392292985</c:v>
                </c:pt>
                <c:pt idx="32">
                  <c:v>-7.5969390906791983</c:v>
                </c:pt>
                <c:pt idx="33">
                  <c:v>-6.1095675844105983</c:v>
                </c:pt>
                <c:pt idx="34">
                  <c:v>-4.5588789466800979</c:v>
                </c:pt>
                <c:pt idx="35">
                  <c:v>-4.5261491212135976</c:v>
                </c:pt>
                <c:pt idx="36">
                  <c:v>-4.687820960151198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3-44A3-8137-C993E33F1AD6}"/>
            </c:ext>
          </c:extLst>
        </c:ser>
        <c:ser>
          <c:idx val="2"/>
          <c:order val="2"/>
          <c:tx>
            <c:strRef>
              <c:f>'29.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'29.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'29. adat'!$C$5:$AM$5</c:f>
              <c:numCache>
                <c:formatCode>0.0</c:formatCode>
                <c:ptCount val="37"/>
                <c:pt idx="0">
                  <c:v>0</c:v>
                </c:pt>
                <c:pt idx="1">
                  <c:v>1.650310010703</c:v>
                </c:pt>
                <c:pt idx="2">
                  <c:v>3.9032619897677998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9.8131697992966984</c:v>
                </c:pt>
                <c:pt idx="6">
                  <c:v>6.0718997376063992</c:v>
                </c:pt>
                <c:pt idx="7">
                  <c:v>5.0505399972302989</c:v>
                </c:pt>
                <c:pt idx="8">
                  <c:v>4.9992433205380991</c:v>
                </c:pt>
                <c:pt idx="9">
                  <c:v>5.1617756168323989</c:v>
                </c:pt>
                <c:pt idx="10">
                  <c:v>4.9434295338636991</c:v>
                </c:pt>
                <c:pt idx="11">
                  <c:v>3.9576281817438992</c:v>
                </c:pt>
                <c:pt idx="12">
                  <c:v>0.95548170662689946</c:v>
                </c:pt>
                <c:pt idx="13">
                  <c:v>2.8935465112368997</c:v>
                </c:pt>
                <c:pt idx="14">
                  <c:v>2.2087144428566998</c:v>
                </c:pt>
                <c:pt idx="15">
                  <c:v>0.36637174786839988</c:v>
                </c:pt>
                <c:pt idx="16">
                  <c:v>-3.2453586342692997</c:v>
                </c:pt>
                <c:pt idx="17">
                  <c:v>-3.6125190036753998</c:v>
                </c:pt>
                <c:pt idx="18">
                  <c:v>-3.1574440756762998</c:v>
                </c:pt>
                <c:pt idx="19">
                  <c:v>-5.7633205348442997</c:v>
                </c:pt>
                <c:pt idx="20">
                  <c:v>-7.7528404285042001</c:v>
                </c:pt>
                <c:pt idx="21">
                  <c:v>-7.9525902243170998</c:v>
                </c:pt>
                <c:pt idx="22">
                  <c:v>-8.8056371079076996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-9.8345679836178999</c:v>
                </c:pt>
                <c:pt idx="26">
                  <c:v>-9.9763749841585998</c:v>
                </c:pt>
                <c:pt idx="27">
                  <c:v>-10.1991089328104</c:v>
                </c:pt>
                <c:pt idx="28">
                  <c:v>-11.9587130697763</c:v>
                </c:pt>
                <c:pt idx="29">
                  <c:v>-11.737903686913199</c:v>
                </c:pt>
                <c:pt idx="30">
                  <c:v>-11.824194139761</c:v>
                </c:pt>
                <c:pt idx="31">
                  <c:v>-14.0061241745858</c:v>
                </c:pt>
                <c:pt idx="32">
                  <c:v>-16.7938712114656</c:v>
                </c:pt>
                <c:pt idx="33">
                  <c:v>-18.637436157662698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-24.738395941312199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3-44A3-8137-C993E33F1AD6}"/>
            </c:ext>
          </c:extLst>
        </c:ser>
        <c:ser>
          <c:idx val="3"/>
          <c:order val="3"/>
          <c:tx>
            <c:strRef>
              <c:f>'29.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'29.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'29. adat'!$C$6:$AM$6</c:f>
              <c:numCache>
                <c:formatCode>0.0</c:formatCode>
                <c:ptCount val="37"/>
                <c:pt idx="0">
                  <c:v>0</c:v>
                </c:pt>
                <c:pt idx="1">
                  <c:v>1.2066783749442</c:v>
                </c:pt>
                <c:pt idx="2">
                  <c:v>0.59832856034690007</c:v>
                </c:pt>
                <c:pt idx="3">
                  <c:v>1.6728927961797</c:v>
                </c:pt>
                <c:pt idx="4">
                  <c:v>1.6500172351945996</c:v>
                </c:pt>
                <c:pt idx="5">
                  <c:v>1.3667074938472996</c:v>
                </c:pt>
                <c:pt idx="6">
                  <c:v>2.4502376111389998</c:v>
                </c:pt>
                <c:pt idx="7">
                  <c:v>2.2816618745682997</c:v>
                </c:pt>
                <c:pt idx="8">
                  <c:v>3.1408179178726998</c:v>
                </c:pt>
                <c:pt idx="9">
                  <c:v>2.9234436682946998</c:v>
                </c:pt>
                <c:pt idx="10">
                  <c:v>3.5046021369756999</c:v>
                </c:pt>
                <c:pt idx="11">
                  <c:v>3.4733133384778001</c:v>
                </c:pt>
                <c:pt idx="12">
                  <c:v>3.4551896374997999</c:v>
                </c:pt>
                <c:pt idx="13">
                  <c:v>3.198311036177</c:v>
                </c:pt>
                <c:pt idx="14">
                  <c:v>2.5666122161925999</c:v>
                </c:pt>
                <c:pt idx="15">
                  <c:v>1.6737343230299997</c:v>
                </c:pt>
                <c:pt idx="16">
                  <c:v>2.7295864306646997</c:v>
                </c:pt>
                <c:pt idx="17">
                  <c:v>2.5721682980880995</c:v>
                </c:pt>
                <c:pt idx="18">
                  <c:v>1.9585866440022996</c:v>
                </c:pt>
                <c:pt idx="19">
                  <c:v>0.74276925201549959</c:v>
                </c:pt>
                <c:pt idx="20">
                  <c:v>0.63921295744759954</c:v>
                </c:pt>
                <c:pt idx="21">
                  <c:v>1.5017265423050996</c:v>
                </c:pt>
                <c:pt idx="22">
                  <c:v>1.1856410129528996</c:v>
                </c:pt>
                <c:pt idx="23">
                  <c:v>0.25941739161989963</c:v>
                </c:pt>
                <c:pt idx="24">
                  <c:v>0.24266462780649961</c:v>
                </c:pt>
                <c:pt idx="25">
                  <c:v>0.13115588492899966</c:v>
                </c:pt>
                <c:pt idx="26">
                  <c:v>-2.7904711149800365E-2</c:v>
                </c:pt>
                <c:pt idx="27">
                  <c:v>-0.57121531862780039</c:v>
                </c:pt>
                <c:pt idx="28">
                  <c:v>-1.5580743890157003</c:v>
                </c:pt>
                <c:pt idx="29">
                  <c:v>-1.4759584451389003</c:v>
                </c:pt>
                <c:pt idx="30">
                  <c:v>-2.1325770495321001</c:v>
                </c:pt>
                <c:pt idx="31">
                  <c:v>-3.0990106306623999</c:v>
                </c:pt>
                <c:pt idx="32">
                  <c:v>-3.4677369922921</c:v>
                </c:pt>
                <c:pt idx="33">
                  <c:v>-3.2923605870083001</c:v>
                </c:pt>
                <c:pt idx="34">
                  <c:v>-3.8212510184977</c:v>
                </c:pt>
                <c:pt idx="35">
                  <c:v>-5.0170994394767003</c:v>
                </c:pt>
                <c:pt idx="36">
                  <c:v>-5.3106432065976001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3-44A3-8137-C993E33F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293120"/>
        <c:axId val="232294656"/>
      </c:barChart>
      <c:lineChart>
        <c:grouping val="standard"/>
        <c:varyColors val="0"/>
        <c:ser>
          <c:idx val="0"/>
          <c:order val="0"/>
          <c:tx>
            <c:strRef>
              <c:f>'29.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'29.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'29. adat'!$C$3:$AM$3</c:f>
              <c:numCache>
                <c:formatCode>0.0</c:formatCode>
                <c:ptCount val="37"/>
                <c:pt idx="0">
                  <c:v>0</c:v>
                </c:pt>
                <c:pt idx="1">
                  <c:v>3.3806579897990003</c:v>
                </c:pt>
                <c:pt idx="2">
                  <c:v>4.5113888600075001</c:v>
                </c:pt>
                <c:pt idx="3">
                  <c:v>7.0628700463026997</c:v>
                </c:pt>
                <c:pt idx="4">
                  <c:v>9.6908226401418993</c:v>
                </c:pt>
                <c:pt idx="5">
                  <c:v>11.406469887694497</c:v>
                </c:pt>
                <c:pt idx="6">
                  <c:v>9.9041128708237984</c:v>
                </c:pt>
                <c:pt idx="7">
                  <c:v>9.4780479625594989</c:v>
                </c:pt>
                <c:pt idx="8">
                  <c:v>8.9411046614546983</c:v>
                </c:pt>
                <c:pt idx="9">
                  <c:v>9.0488983859371999</c:v>
                </c:pt>
                <c:pt idx="10">
                  <c:v>8.6381488074658996</c:v>
                </c:pt>
                <c:pt idx="11">
                  <c:v>8.7725833199185992</c:v>
                </c:pt>
                <c:pt idx="12">
                  <c:v>7.1004590306489996</c:v>
                </c:pt>
                <c:pt idx="13">
                  <c:v>7.4847069723779995</c:v>
                </c:pt>
                <c:pt idx="14">
                  <c:v>7.2077928877996991</c:v>
                </c:pt>
                <c:pt idx="15">
                  <c:v>6.3790913319194997</c:v>
                </c:pt>
                <c:pt idx="16">
                  <c:v>4.4119361733833999</c:v>
                </c:pt>
                <c:pt idx="17">
                  <c:v>4.1310930558036993</c:v>
                </c:pt>
                <c:pt idx="18">
                  <c:v>2.3135787242869998</c:v>
                </c:pt>
                <c:pt idx="19">
                  <c:v>-0.93781685125569991</c:v>
                </c:pt>
                <c:pt idx="20">
                  <c:v>-4.3009748920839996</c:v>
                </c:pt>
                <c:pt idx="21">
                  <c:v>-6.7292813650777994</c:v>
                </c:pt>
                <c:pt idx="22">
                  <c:v>-7.8087607210072001</c:v>
                </c:pt>
                <c:pt idx="23">
                  <c:v>-9.0767218901490985</c:v>
                </c:pt>
                <c:pt idx="24">
                  <c:v>-12.792075030340397</c:v>
                </c:pt>
                <c:pt idx="25">
                  <c:v>-13.9496608865214</c:v>
                </c:pt>
                <c:pt idx="26">
                  <c:v>-13.203927271198898</c:v>
                </c:pt>
                <c:pt idx="27">
                  <c:v>-15.376582494365</c:v>
                </c:pt>
                <c:pt idx="28">
                  <c:v>-18.835725715366099</c:v>
                </c:pt>
                <c:pt idx="29">
                  <c:v>-19.698063263382199</c:v>
                </c:pt>
                <c:pt idx="30">
                  <c:v>-21.063373646511497</c:v>
                </c:pt>
                <c:pt idx="31">
                  <c:v>-23.796392544477499</c:v>
                </c:pt>
                <c:pt idx="32">
                  <c:v>-27.858547294436899</c:v>
                </c:pt>
                <c:pt idx="33">
                  <c:v>-28.039364329081597</c:v>
                </c:pt>
                <c:pt idx="34">
                  <c:v>-29.412495598782595</c:v>
                </c:pt>
                <c:pt idx="35">
                  <c:v>-32.751351901510098</c:v>
                </c:pt>
                <c:pt idx="36">
                  <c:v>-34.736860108060995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13-44A3-8137-C993E33F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15136"/>
        <c:axId val="232313216"/>
      </c:lineChart>
      <c:catAx>
        <c:axId val="23229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2294656"/>
        <c:crosses val="autoZero"/>
        <c:auto val="1"/>
        <c:lblAlgn val="ctr"/>
        <c:lblOffset val="100"/>
        <c:tickLblSkip val="1"/>
        <c:noMultiLvlLbl val="0"/>
      </c:catAx>
      <c:valAx>
        <c:axId val="232294656"/>
        <c:scaling>
          <c:orientation val="minMax"/>
          <c:max val="15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299954635278282E-2"/>
              <c:y val="7.187630561713001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2293120"/>
        <c:crosses val="autoZero"/>
        <c:crossBetween val="between"/>
        <c:majorUnit val="5"/>
      </c:valAx>
      <c:valAx>
        <c:axId val="232313216"/>
        <c:scaling>
          <c:orientation val="minMax"/>
          <c:max val="15"/>
          <c:min val="-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713630814564863"/>
              <c:y val="1.102498277552131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2315136"/>
        <c:crosses val="max"/>
        <c:crossBetween val="between"/>
        <c:majorUnit val="5"/>
      </c:valAx>
      <c:catAx>
        <c:axId val="23231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313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089217286054716E-2"/>
          <c:y val="0.90175720124723791"/>
          <c:w val="0.98664604887890239"/>
          <c:h val="9.40631784169671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5.7571450224668232E-2"/>
          <c:w val="0.92163278532334159"/>
          <c:h val="0.68409030810219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'29.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'29. adat'!$C$4:$AM$4</c:f>
              <c:numCache>
                <c:formatCode>0.0</c:formatCode>
                <c:ptCount val="37"/>
                <c:pt idx="0">
                  <c:v>0</c:v>
                </c:pt>
                <c:pt idx="1">
                  <c:v>0.52366960415180031</c:v>
                </c:pt>
                <c:pt idx="2">
                  <c:v>9.7983098928002832E-3</c:v>
                </c:pt>
                <c:pt idx="3">
                  <c:v>1.2151487520314002</c:v>
                </c:pt>
                <c:pt idx="4">
                  <c:v>-1.0572617189508005</c:v>
                </c:pt>
                <c:pt idx="5">
                  <c:v>0.22659259455049963</c:v>
                </c:pt>
                <c:pt idx="6">
                  <c:v>1.3819755220783996</c:v>
                </c:pt>
                <c:pt idx="7">
                  <c:v>2.1458460907608998</c:v>
                </c:pt>
                <c:pt idx="8">
                  <c:v>0.80104342304390008</c:v>
                </c:pt>
                <c:pt idx="9">
                  <c:v>0.96367910081010044</c:v>
                </c:pt>
                <c:pt idx="10">
                  <c:v>0.19011713662650043</c:v>
                </c:pt>
                <c:pt idx="11">
                  <c:v>1.3416417996969006</c:v>
                </c:pt>
                <c:pt idx="12">
                  <c:v>2.6897876865223003</c:v>
                </c:pt>
                <c:pt idx="13">
                  <c:v>1.3928494249641004</c:v>
                </c:pt>
                <c:pt idx="14">
                  <c:v>2.4324662287503998</c:v>
                </c:pt>
                <c:pt idx="15">
                  <c:v>4.3389852610210999</c:v>
                </c:pt>
                <c:pt idx="16">
                  <c:v>4.9277083769879999</c:v>
                </c:pt>
                <c:pt idx="17">
                  <c:v>5.171443761391</c:v>
                </c:pt>
                <c:pt idx="18">
                  <c:v>3.5124361559609998</c:v>
                </c:pt>
                <c:pt idx="19">
                  <c:v>4.0827344315731002</c:v>
                </c:pt>
                <c:pt idx="20">
                  <c:v>2.8126525789726005</c:v>
                </c:pt>
                <c:pt idx="21">
                  <c:v>-0.27841768306579917</c:v>
                </c:pt>
                <c:pt idx="22">
                  <c:v>-0.18876462605239935</c:v>
                </c:pt>
                <c:pt idx="23">
                  <c:v>-0.75956560544169904</c:v>
                </c:pt>
                <c:pt idx="24">
                  <c:v>-2.4414969272551987</c:v>
                </c:pt>
                <c:pt idx="25">
                  <c:v>-4.2462487878324993</c:v>
                </c:pt>
                <c:pt idx="26">
                  <c:v>-3.1996475758904994</c:v>
                </c:pt>
                <c:pt idx="27">
                  <c:v>-4.6062582429267991</c:v>
                </c:pt>
                <c:pt idx="28">
                  <c:v>-5.318938256574099</c:v>
                </c:pt>
                <c:pt idx="29">
                  <c:v>-6.4842011313300985</c:v>
                </c:pt>
                <c:pt idx="30">
                  <c:v>-7.1066024572183988</c:v>
                </c:pt>
                <c:pt idx="31">
                  <c:v>-6.6912577392292985</c:v>
                </c:pt>
                <c:pt idx="32">
                  <c:v>-7.5969390906791983</c:v>
                </c:pt>
                <c:pt idx="33">
                  <c:v>-6.1095675844105983</c:v>
                </c:pt>
                <c:pt idx="34">
                  <c:v>-4.5588789466800979</c:v>
                </c:pt>
                <c:pt idx="35">
                  <c:v>-4.5261491212135976</c:v>
                </c:pt>
                <c:pt idx="36">
                  <c:v>-4.687820960151198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1-4B38-9AEB-C9D52D51DA74}"/>
            </c:ext>
          </c:extLst>
        </c:ser>
        <c:ser>
          <c:idx val="2"/>
          <c:order val="2"/>
          <c:tx>
            <c:strRef>
              <c:f>'29.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'29.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'29. adat'!$C$5:$AM$5</c:f>
              <c:numCache>
                <c:formatCode>0.0</c:formatCode>
                <c:ptCount val="37"/>
                <c:pt idx="0">
                  <c:v>0</c:v>
                </c:pt>
                <c:pt idx="1">
                  <c:v>1.650310010703</c:v>
                </c:pt>
                <c:pt idx="2">
                  <c:v>3.9032619897677998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9.8131697992966984</c:v>
                </c:pt>
                <c:pt idx="6">
                  <c:v>6.0718997376063992</c:v>
                </c:pt>
                <c:pt idx="7">
                  <c:v>5.0505399972302989</c:v>
                </c:pt>
                <c:pt idx="8">
                  <c:v>4.9992433205380991</c:v>
                </c:pt>
                <c:pt idx="9">
                  <c:v>5.1617756168323989</c:v>
                </c:pt>
                <c:pt idx="10">
                  <c:v>4.9434295338636991</c:v>
                </c:pt>
                <c:pt idx="11">
                  <c:v>3.9576281817438992</c:v>
                </c:pt>
                <c:pt idx="12">
                  <c:v>0.95548170662689946</c:v>
                </c:pt>
                <c:pt idx="13">
                  <c:v>2.8935465112368997</c:v>
                </c:pt>
                <c:pt idx="14">
                  <c:v>2.2087144428566998</c:v>
                </c:pt>
                <c:pt idx="15">
                  <c:v>0.36637174786839988</c:v>
                </c:pt>
                <c:pt idx="16">
                  <c:v>-3.2453586342692997</c:v>
                </c:pt>
                <c:pt idx="17">
                  <c:v>-3.6125190036753998</c:v>
                </c:pt>
                <c:pt idx="18">
                  <c:v>-3.1574440756762998</c:v>
                </c:pt>
                <c:pt idx="19">
                  <c:v>-5.7633205348442997</c:v>
                </c:pt>
                <c:pt idx="20">
                  <c:v>-7.7528404285042001</c:v>
                </c:pt>
                <c:pt idx="21">
                  <c:v>-7.9525902243170998</c:v>
                </c:pt>
                <c:pt idx="22">
                  <c:v>-8.8056371079076996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-9.8345679836178999</c:v>
                </c:pt>
                <c:pt idx="26">
                  <c:v>-9.9763749841585998</c:v>
                </c:pt>
                <c:pt idx="27">
                  <c:v>-10.1991089328104</c:v>
                </c:pt>
                <c:pt idx="28">
                  <c:v>-11.9587130697763</c:v>
                </c:pt>
                <c:pt idx="29">
                  <c:v>-11.737903686913199</c:v>
                </c:pt>
                <c:pt idx="30">
                  <c:v>-11.824194139761</c:v>
                </c:pt>
                <c:pt idx="31">
                  <c:v>-14.0061241745858</c:v>
                </c:pt>
                <c:pt idx="32">
                  <c:v>-16.7938712114656</c:v>
                </c:pt>
                <c:pt idx="33">
                  <c:v>-18.637436157662698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-24.738395941312199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1-4B38-9AEB-C9D52D51DA74}"/>
            </c:ext>
          </c:extLst>
        </c:ser>
        <c:ser>
          <c:idx val="3"/>
          <c:order val="3"/>
          <c:tx>
            <c:strRef>
              <c:f>'29.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'29.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'29. adat'!$C$6:$AM$6</c:f>
              <c:numCache>
                <c:formatCode>0.0</c:formatCode>
                <c:ptCount val="37"/>
                <c:pt idx="0">
                  <c:v>0</c:v>
                </c:pt>
                <c:pt idx="1">
                  <c:v>1.2066783749442</c:v>
                </c:pt>
                <c:pt idx="2">
                  <c:v>0.59832856034690007</c:v>
                </c:pt>
                <c:pt idx="3">
                  <c:v>1.6728927961797</c:v>
                </c:pt>
                <c:pt idx="4">
                  <c:v>1.6500172351945996</c:v>
                </c:pt>
                <c:pt idx="5">
                  <c:v>1.3667074938472996</c:v>
                </c:pt>
                <c:pt idx="6">
                  <c:v>2.4502376111389998</c:v>
                </c:pt>
                <c:pt idx="7">
                  <c:v>2.2816618745682997</c:v>
                </c:pt>
                <c:pt idx="8">
                  <c:v>3.1408179178726998</c:v>
                </c:pt>
                <c:pt idx="9">
                  <c:v>2.9234436682946998</c:v>
                </c:pt>
                <c:pt idx="10">
                  <c:v>3.5046021369756999</c:v>
                </c:pt>
                <c:pt idx="11">
                  <c:v>3.4733133384778001</c:v>
                </c:pt>
                <c:pt idx="12">
                  <c:v>3.4551896374997999</c:v>
                </c:pt>
                <c:pt idx="13">
                  <c:v>3.198311036177</c:v>
                </c:pt>
                <c:pt idx="14">
                  <c:v>2.5666122161925999</c:v>
                </c:pt>
                <c:pt idx="15">
                  <c:v>1.6737343230299997</c:v>
                </c:pt>
                <c:pt idx="16">
                  <c:v>2.7295864306646997</c:v>
                </c:pt>
                <c:pt idx="17">
                  <c:v>2.5721682980880995</c:v>
                </c:pt>
                <c:pt idx="18">
                  <c:v>1.9585866440022996</c:v>
                </c:pt>
                <c:pt idx="19">
                  <c:v>0.74276925201549959</c:v>
                </c:pt>
                <c:pt idx="20">
                  <c:v>0.63921295744759954</c:v>
                </c:pt>
                <c:pt idx="21">
                  <c:v>1.5017265423050996</c:v>
                </c:pt>
                <c:pt idx="22">
                  <c:v>1.1856410129528996</c:v>
                </c:pt>
                <c:pt idx="23">
                  <c:v>0.25941739161989963</c:v>
                </c:pt>
                <c:pt idx="24">
                  <c:v>0.24266462780649961</c:v>
                </c:pt>
                <c:pt idx="25">
                  <c:v>0.13115588492899966</c:v>
                </c:pt>
                <c:pt idx="26">
                  <c:v>-2.7904711149800365E-2</c:v>
                </c:pt>
                <c:pt idx="27">
                  <c:v>-0.57121531862780039</c:v>
                </c:pt>
                <c:pt idx="28">
                  <c:v>-1.5580743890157003</c:v>
                </c:pt>
                <c:pt idx="29">
                  <c:v>-1.4759584451389003</c:v>
                </c:pt>
                <c:pt idx="30">
                  <c:v>-2.1325770495321001</c:v>
                </c:pt>
                <c:pt idx="31">
                  <c:v>-3.0990106306623999</c:v>
                </c:pt>
                <c:pt idx="32">
                  <c:v>-3.4677369922921</c:v>
                </c:pt>
                <c:pt idx="33">
                  <c:v>-3.2923605870083001</c:v>
                </c:pt>
                <c:pt idx="34">
                  <c:v>-3.8212510184977</c:v>
                </c:pt>
                <c:pt idx="35">
                  <c:v>-5.0170994394767003</c:v>
                </c:pt>
                <c:pt idx="36">
                  <c:v>-5.3106432065976001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1-4B38-9AEB-C9D52D51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30656"/>
        <c:axId val="235840640"/>
      </c:barChart>
      <c:lineChart>
        <c:grouping val="standard"/>
        <c:varyColors val="0"/>
        <c:ser>
          <c:idx val="0"/>
          <c:order val="0"/>
          <c:tx>
            <c:strRef>
              <c:f>'29. adat'!$B$3</c:f>
              <c:strCache>
                <c:ptCount val="1"/>
                <c:pt idx="0">
                  <c:v>Debt type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'29.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'29. adat'!$C$3:$AM$3</c:f>
              <c:numCache>
                <c:formatCode>0.0</c:formatCode>
                <c:ptCount val="37"/>
                <c:pt idx="0">
                  <c:v>0</c:v>
                </c:pt>
                <c:pt idx="1">
                  <c:v>3.3806579897990003</c:v>
                </c:pt>
                <c:pt idx="2">
                  <c:v>4.5113888600075001</c:v>
                </c:pt>
                <c:pt idx="3">
                  <c:v>7.0628700463026997</c:v>
                </c:pt>
                <c:pt idx="4">
                  <c:v>9.6908226401418993</c:v>
                </c:pt>
                <c:pt idx="5">
                  <c:v>11.406469887694497</c:v>
                </c:pt>
                <c:pt idx="6">
                  <c:v>9.9041128708237984</c:v>
                </c:pt>
                <c:pt idx="7">
                  <c:v>9.4780479625594989</c:v>
                </c:pt>
                <c:pt idx="8">
                  <c:v>8.9411046614546983</c:v>
                </c:pt>
                <c:pt idx="9">
                  <c:v>9.0488983859371999</c:v>
                </c:pt>
                <c:pt idx="10">
                  <c:v>8.6381488074658996</c:v>
                </c:pt>
                <c:pt idx="11">
                  <c:v>8.7725833199185992</c:v>
                </c:pt>
                <c:pt idx="12">
                  <c:v>7.1004590306489996</c:v>
                </c:pt>
                <c:pt idx="13">
                  <c:v>7.4847069723779995</c:v>
                </c:pt>
                <c:pt idx="14">
                  <c:v>7.2077928877996991</c:v>
                </c:pt>
                <c:pt idx="15">
                  <c:v>6.3790913319194997</c:v>
                </c:pt>
                <c:pt idx="16">
                  <c:v>4.4119361733833999</c:v>
                </c:pt>
                <c:pt idx="17">
                  <c:v>4.1310930558036993</c:v>
                </c:pt>
                <c:pt idx="18">
                  <c:v>2.3135787242869998</c:v>
                </c:pt>
                <c:pt idx="19">
                  <c:v>-0.93781685125569991</c:v>
                </c:pt>
                <c:pt idx="20">
                  <c:v>-4.3009748920839996</c:v>
                </c:pt>
                <c:pt idx="21">
                  <c:v>-6.7292813650777994</c:v>
                </c:pt>
                <c:pt idx="22">
                  <c:v>-7.8087607210072001</c:v>
                </c:pt>
                <c:pt idx="23">
                  <c:v>-9.0767218901490985</c:v>
                </c:pt>
                <c:pt idx="24">
                  <c:v>-12.792075030340397</c:v>
                </c:pt>
                <c:pt idx="25">
                  <c:v>-13.9496608865214</c:v>
                </c:pt>
                <c:pt idx="26">
                  <c:v>-13.203927271198898</c:v>
                </c:pt>
                <c:pt idx="27">
                  <c:v>-15.376582494365</c:v>
                </c:pt>
                <c:pt idx="28">
                  <c:v>-18.835725715366099</c:v>
                </c:pt>
                <c:pt idx="29">
                  <c:v>-19.698063263382199</c:v>
                </c:pt>
                <c:pt idx="30">
                  <c:v>-21.063373646511497</c:v>
                </c:pt>
                <c:pt idx="31">
                  <c:v>-23.796392544477499</c:v>
                </c:pt>
                <c:pt idx="32">
                  <c:v>-27.858547294436899</c:v>
                </c:pt>
                <c:pt idx="33">
                  <c:v>-28.039364329081597</c:v>
                </c:pt>
                <c:pt idx="34">
                  <c:v>-29.412495598782595</c:v>
                </c:pt>
                <c:pt idx="35">
                  <c:v>-32.751351901510098</c:v>
                </c:pt>
                <c:pt idx="36">
                  <c:v>-34.736860108060995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A1-4B38-9AEB-C9D52D51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52928"/>
        <c:axId val="235842560"/>
      </c:lineChart>
      <c:catAx>
        <c:axId val="23583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840640"/>
        <c:crosses val="autoZero"/>
        <c:auto val="1"/>
        <c:lblAlgn val="ctr"/>
        <c:lblOffset val="100"/>
        <c:tickLblSkip val="1"/>
        <c:noMultiLvlLbl val="0"/>
      </c:catAx>
      <c:valAx>
        <c:axId val="235840640"/>
        <c:scaling>
          <c:orientation val="minMax"/>
          <c:max val="15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299954635278282E-2"/>
              <c:y val="7.187630561713001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30656"/>
        <c:crosses val="autoZero"/>
        <c:crossBetween val="between"/>
        <c:majorUnit val="5"/>
      </c:valAx>
      <c:valAx>
        <c:axId val="235842560"/>
        <c:scaling>
          <c:orientation val="minMax"/>
          <c:max val="15"/>
          <c:min val="-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713630814564863"/>
              <c:y val="1.102498277552131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52928"/>
        <c:crosses val="max"/>
        <c:crossBetween val="between"/>
        <c:majorUnit val="5"/>
      </c:valAx>
      <c:catAx>
        <c:axId val="23585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425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089217286054716E-2"/>
          <c:y val="0.90175720124723791"/>
          <c:w val="0.98664604887890239"/>
          <c:h val="9.40631784169671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1984548169722E-2"/>
          <c:w val="0.8962864074432757"/>
          <c:h val="0.7598045071952216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'30.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adat'!$C$4:$K$4</c:f>
              <c:numCache>
                <c:formatCode>0.0</c:formatCode>
                <c:ptCount val="9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-1.3654703388846001</c:v>
                </c:pt>
                <c:pt idx="7">
                  <c:v>-4.8351581416893001</c:v>
                </c:pt>
                <c:pt idx="8">
                  <c:v>-7.9445247298466004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6-49E1-B59D-AEFB6FB32D06}"/>
            </c:ext>
          </c:extLst>
        </c:ser>
        <c:ser>
          <c:idx val="1"/>
          <c:order val="2"/>
          <c:tx>
            <c:strRef>
              <c:f>'30.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adat'!$C$3:$K$3</c:f>
              <c:numCache>
                <c:formatCode>0.0</c:formatCode>
                <c:ptCount val="9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-5.2541495062278001</c:v>
                </c:pt>
                <c:pt idx="6">
                  <c:v>-2.8774413293189003</c:v>
                </c:pt>
                <c:pt idx="7">
                  <c:v>-2.2780008341050997</c:v>
                </c:pt>
                <c:pt idx="8">
                  <c:v>2.9091181305280003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6-49E1-B59D-AEFB6FB32D06}"/>
            </c:ext>
          </c:extLst>
        </c:ser>
        <c:ser>
          <c:idx val="3"/>
          <c:order val="3"/>
          <c:tx>
            <c:strRef>
              <c:f>'30.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adat'!$C$5:$K$5</c:f>
              <c:numCache>
                <c:formatCode>0.0</c:formatCode>
                <c:ptCount val="9"/>
                <c:pt idx="0">
                  <c:v>1.6500172351945999</c:v>
                </c:pt>
                <c:pt idx="1">
                  <c:v>1.4908006826781002</c:v>
                </c:pt>
                <c:pt idx="2">
                  <c:v>0.31437171962709998</c:v>
                </c:pt>
                <c:pt idx="3">
                  <c:v>-0.72560320683509993</c:v>
                </c:pt>
                <c:pt idx="4">
                  <c:v>-2.0903734732170998</c:v>
                </c:pt>
                <c:pt idx="5">
                  <c:v>-0.39654832964110004</c:v>
                </c:pt>
                <c:pt idx="6">
                  <c:v>-1.8007390168221999</c:v>
                </c:pt>
                <c:pt idx="7">
                  <c:v>-1.9096626032763997</c:v>
                </c:pt>
                <c:pt idx="8">
                  <c:v>-1.8429062143054997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86-49E1-B59D-AEFB6FB32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'30.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adat'!$C$2:$K$2</c:f>
              <c:numCache>
                <c:formatCode>0.0</c:formatCode>
                <c:ptCount val="9"/>
                <c:pt idx="0">
                  <c:v>9.6908226401418993</c:v>
                </c:pt>
                <c:pt idx="1">
                  <c:v>-0.74971797868719947</c:v>
                </c:pt>
                <c:pt idx="2">
                  <c:v>-1.8406456308056982</c:v>
                </c:pt>
                <c:pt idx="3">
                  <c:v>-2.6885228572656024</c:v>
                </c:pt>
                <c:pt idx="4">
                  <c:v>-8.7129110654673987</c:v>
                </c:pt>
                <c:pt idx="5">
                  <c:v>-8.4911001382563995</c:v>
                </c:pt>
                <c:pt idx="6">
                  <c:v>-6.0436506850257006</c:v>
                </c:pt>
                <c:pt idx="7">
                  <c:v>-9.0228215790708006</c:v>
                </c:pt>
                <c:pt idx="8">
                  <c:v>-6.8783128136240999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86-49E1-B59D-AEFB6FB32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729250450653754E-2"/>
              <c:y val="6.25807354018052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687733889967961"/>
              <c:y val="6.25971910251031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253768432477168"/>
          <c:y val="0.903844527271082"/>
          <c:w val="0.72447757745737262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1984548169722E-2"/>
          <c:w val="0.8962864074432757"/>
          <c:h val="0.7598045071952216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'30. adat'!$B$4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adat'!$C$4:$K$4</c:f>
              <c:numCache>
                <c:formatCode>0.0</c:formatCode>
                <c:ptCount val="9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-1.3654703388846001</c:v>
                </c:pt>
                <c:pt idx="7">
                  <c:v>-4.8351581416893001</c:v>
                </c:pt>
                <c:pt idx="8">
                  <c:v>-7.9445247298466004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F-4CB2-97A9-CF93E5A860AE}"/>
            </c:ext>
          </c:extLst>
        </c:ser>
        <c:ser>
          <c:idx val="1"/>
          <c:order val="2"/>
          <c:tx>
            <c:strRef>
              <c:f>'30. adat'!$B$3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adat'!$C$3:$K$3</c:f>
              <c:numCache>
                <c:formatCode>0.0</c:formatCode>
                <c:ptCount val="9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-5.2541495062278001</c:v>
                </c:pt>
                <c:pt idx="6">
                  <c:v>-2.8774413293189003</c:v>
                </c:pt>
                <c:pt idx="7">
                  <c:v>-2.2780008341050997</c:v>
                </c:pt>
                <c:pt idx="8">
                  <c:v>2.9091181305280003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F-4CB2-97A9-CF93E5A860AE}"/>
            </c:ext>
          </c:extLst>
        </c:ser>
        <c:ser>
          <c:idx val="3"/>
          <c:order val="3"/>
          <c:tx>
            <c:strRef>
              <c:f>'30. adat'!$B$5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adat'!$C$5:$K$5</c:f>
              <c:numCache>
                <c:formatCode>0.0</c:formatCode>
                <c:ptCount val="9"/>
                <c:pt idx="0">
                  <c:v>1.6500172351945999</c:v>
                </c:pt>
                <c:pt idx="1">
                  <c:v>1.4908006826781002</c:v>
                </c:pt>
                <c:pt idx="2">
                  <c:v>0.31437171962709998</c:v>
                </c:pt>
                <c:pt idx="3">
                  <c:v>-0.72560320683509993</c:v>
                </c:pt>
                <c:pt idx="4">
                  <c:v>-2.0903734732170998</c:v>
                </c:pt>
                <c:pt idx="5">
                  <c:v>-0.39654832964110004</c:v>
                </c:pt>
                <c:pt idx="6">
                  <c:v>-1.8007390168221999</c:v>
                </c:pt>
                <c:pt idx="7">
                  <c:v>-1.9096626032763997</c:v>
                </c:pt>
                <c:pt idx="8">
                  <c:v>-1.8429062143054997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F-4CB2-97A9-CF93E5A86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12320"/>
        <c:axId val="238713856"/>
      </c:barChart>
      <c:lineChart>
        <c:grouping val="standard"/>
        <c:varyColors val="0"/>
        <c:ser>
          <c:idx val="0"/>
          <c:order val="0"/>
          <c:tx>
            <c:strRef>
              <c:f>'30. adat'!$B$2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'30. adat'!$C$2:$K$2</c:f>
              <c:numCache>
                <c:formatCode>0.0</c:formatCode>
                <c:ptCount val="9"/>
                <c:pt idx="0">
                  <c:v>9.6908226401418993</c:v>
                </c:pt>
                <c:pt idx="1">
                  <c:v>-0.74971797868719947</c:v>
                </c:pt>
                <c:pt idx="2">
                  <c:v>-1.8406456308056982</c:v>
                </c:pt>
                <c:pt idx="3">
                  <c:v>-2.6885228572656024</c:v>
                </c:pt>
                <c:pt idx="4">
                  <c:v>-8.7129110654673987</c:v>
                </c:pt>
                <c:pt idx="5">
                  <c:v>-8.4911001382563995</c:v>
                </c:pt>
                <c:pt idx="6">
                  <c:v>-6.0436506850257006</c:v>
                </c:pt>
                <c:pt idx="7">
                  <c:v>-9.0228215790708006</c:v>
                </c:pt>
                <c:pt idx="8">
                  <c:v>-6.8783128136240999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AF-4CB2-97A9-CF93E5A86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30240"/>
        <c:axId val="238728320"/>
      </c:lineChart>
      <c:catAx>
        <c:axId val="2387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8713856"/>
        <c:crosses val="autoZero"/>
        <c:auto val="1"/>
        <c:lblAlgn val="ctr"/>
        <c:lblOffset val="100"/>
        <c:noMultiLvlLbl val="0"/>
      </c:catAx>
      <c:valAx>
        <c:axId val="238713856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729250450653754E-2"/>
              <c:y val="6.25807354018052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8712320"/>
        <c:crosses val="autoZero"/>
        <c:crossBetween val="between"/>
        <c:majorUnit val="2"/>
      </c:valAx>
      <c:valAx>
        <c:axId val="23872832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687733889967961"/>
              <c:y val="6.25971910251031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730240"/>
        <c:crosses val="max"/>
        <c:crossBetween val="between"/>
        <c:majorUnit val="2"/>
      </c:valAx>
      <c:catAx>
        <c:axId val="23873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283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253768432477168"/>
          <c:y val="0.903844527271082"/>
          <c:w val="0.72447757745737262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3393004269959382E-2"/>
          <c:w val="0.89626023901231122"/>
          <c:h val="0.73843606834633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'31. adat'!$C$2:$HH$2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'31. adat'!$C$3:$AM$3</c:f>
              <c:numCache>
                <c:formatCode>0.0</c:formatCode>
                <c:ptCount val="37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-13.623486512550299</c:v>
                </c:pt>
                <c:pt idx="26">
                  <c:v>-14.796137858220998</c:v>
                </c:pt>
                <c:pt idx="27">
                  <c:v>-14.996547854617399</c:v>
                </c:pt>
                <c:pt idx="28">
                  <c:v>-15.490225117569398</c:v>
                </c:pt>
                <c:pt idx="29">
                  <c:v>-15.157009280370598</c:v>
                </c:pt>
                <c:pt idx="30">
                  <c:v>-14.757602323224297</c:v>
                </c:pt>
                <c:pt idx="31">
                  <c:v>-16.939384071769098</c:v>
                </c:pt>
                <c:pt idx="32">
                  <c:v>-17.483988962146597</c:v>
                </c:pt>
                <c:pt idx="33">
                  <c:v>-17.440450446239296</c:v>
                </c:pt>
                <c:pt idx="34">
                  <c:v>-17.158947256813498</c:v>
                </c:pt>
                <c:pt idx="35">
                  <c:v>-18.021262035489897</c:v>
                </c:pt>
                <c:pt idx="36">
                  <c:v>-18.748147453778099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5-4BED-9F08-BC11FAA7E3EF}"/>
            </c:ext>
          </c:extLst>
        </c:ser>
        <c:ser>
          <c:idx val="1"/>
          <c:order val="1"/>
          <c:tx>
            <c:strRef>
              <c:f>'31.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'31. adat'!$C$2:$HH$2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'31. adat'!$C$4:$AM$4</c:f>
              <c:numCache>
                <c:formatCode>0.0</c:formatCode>
                <c:ptCount val="37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-3.7889185289324008</c:v>
                </c:pt>
                <c:pt idx="26">
                  <c:v>-4.819762874062401</c:v>
                </c:pt>
                <c:pt idx="27">
                  <c:v>-4.797438921807001</c:v>
                </c:pt>
                <c:pt idx="28">
                  <c:v>-3.5315120477931012</c:v>
                </c:pt>
                <c:pt idx="29">
                  <c:v>-3.4191055934574011</c:v>
                </c:pt>
                <c:pt idx="30">
                  <c:v>-2.933408183463301</c:v>
                </c:pt>
                <c:pt idx="31">
                  <c:v>-2.933259897183301</c:v>
                </c:pt>
                <c:pt idx="32">
                  <c:v>-0.69011775068100123</c:v>
                </c:pt>
                <c:pt idx="33">
                  <c:v>1.1969857114233988</c:v>
                </c:pt>
                <c:pt idx="34">
                  <c:v>3.8734183767912986</c:v>
                </c:pt>
                <c:pt idx="35">
                  <c:v>5.1868413053298985</c:v>
                </c:pt>
                <c:pt idx="36">
                  <c:v>5.9902484875340987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5-4BED-9F08-BC11FAA7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455808"/>
        <c:axId val="238457600"/>
      </c:barChart>
      <c:lineChart>
        <c:grouping val="standard"/>
        <c:varyColors val="0"/>
        <c:ser>
          <c:idx val="2"/>
          <c:order val="2"/>
          <c:tx>
            <c:strRef>
              <c:f>'31.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'31. adat'!$C$2:$AI$2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 adat'!$C$5:$AM$5</c:f>
              <c:numCache>
                <c:formatCode>0.0</c:formatCode>
                <c:ptCount val="37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-9.8345679836178981</c:v>
                </c:pt>
                <c:pt idx="26">
                  <c:v>-9.9763749841585962</c:v>
                </c:pt>
                <c:pt idx="27">
                  <c:v>-10.199108932810397</c:v>
                </c:pt>
                <c:pt idx="28">
                  <c:v>-11.958713069776298</c:v>
                </c:pt>
                <c:pt idx="29">
                  <c:v>-11.737903686913198</c:v>
                </c:pt>
                <c:pt idx="30">
                  <c:v>-11.824194139760996</c:v>
                </c:pt>
                <c:pt idx="31">
                  <c:v>-14.006124174585796</c:v>
                </c:pt>
                <c:pt idx="32">
                  <c:v>-16.793871211465596</c:v>
                </c:pt>
                <c:pt idx="33">
                  <c:v>-18.637436157662695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-24.738395941312199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A5-4BED-9F08-BC11FAA7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5792"/>
        <c:axId val="238459520"/>
      </c:lineChart>
      <c:catAx>
        <c:axId val="2384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457600"/>
        <c:crosses val="autoZero"/>
        <c:auto val="1"/>
        <c:lblAlgn val="ctr"/>
        <c:lblOffset val="100"/>
        <c:tickLblSkip val="1"/>
        <c:noMultiLvlLbl val="0"/>
      </c:catAx>
      <c:valAx>
        <c:axId val="238457600"/>
        <c:scaling>
          <c:orientation val="minMax"/>
          <c:max val="1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7885750329380564E-2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455808"/>
        <c:crosses val="autoZero"/>
        <c:crossBetween val="between"/>
        <c:majorUnit val="5"/>
      </c:valAx>
      <c:valAx>
        <c:axId val="238459520"/>
        <c:scaling>
          <c:orientation val="minMax"/>
          <c:max val="1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20739276230058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465792"/>
        <c:crosses val="max"/>
        <c:crossBetween val="between"/>
        <c:majorUnit val="5"/>
      </c:valAx>
      <c:catAx>
        <c:axId val="2384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595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587294202311191"/>
          <c:y val="0.94164822176078222"/>
          <c:w val="0.7799357456703887"/>
          <c:h val="5.83517782392181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3393004269959382E-2"/>
          <c:w val="0.89626023901231122"/>
          <c:h val="0.73843606834633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'31. adat'!$C$1:$HH$1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'31. adat'!$C$3:$AM$3</c:f>
              <c:numCache>
                <c:formatCode>0.0</c:formatCode>
                <c:ptCount val="37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-13.623486512550299</c:v>
                </c:pt>
                <c:pt idx="26">
                  <c:v>-14.796137858220998</c:v>
                </c:pt>
                <c:pt idx="27">
                  <c:v>-14.996547854617399</c:v>
                </c:pt>
                <c:pt idx="28">
                  <c:v>-15.490225117569398</c:v>
                </c:pt>
                <c:pt idx="29">
                  <c:v>-15.157009280370598</c:v>
                </c:pt>
                <c:pt idx="30">
                  <c:v>-14.757602323224297</c:v>
                </c:pt>
                <c:pt idx="31">
                  <c:v>-16.939384071769098</c:v>
                </c:pt>
                <c:pt idx="32">
                  <c:v>-17.483988962146597</c:v>
                </c:pt>
                <c:pt idx="33">
                  <c:v>-17.440450446239296</c:v>
                </c:pt>
                <c:pt idx="34">
                  <c:v>-17.158947256813498</c:v>
                </c:pt>
                <c:pt idx="35">
                  <c:v>-18.021262035489897</c:v>
                </c:pt>
                <c:pt idx="36">
                  <c:v>-18.748147453778099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7-4168-AF41-F888C4C25F36}"/>
            </c:ext>
          </c:extLst>
        </c:ser>
        <c:ser>
          <c:idx val="1"/>
          <c:order val="1"/>
          <c:tx>
            <c:strRef>
              <c:f>'31. adat'!$B$4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'31. adat'!$C$1:$HH$1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'31. adat'!$C$4:$AM$4</c:f>
              <c:numCache>
                <c:formatCode>0.0</c:formatCode>
                <c:ptCount val="37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-3.7889185289324008</c:v>
                </c:pt>
                <c:pt idx="26">
                  <c:v>-4.819762874062401</c:v>
                </c:pt>
                <c:pt idx="27">
                  <c:v>-4.797438921807001</c:v>
                </c:pt>
                <c:pt idx="28">
                  <c:v>-3.5315120477931012</c:v>
                </c:pt>
                <c:pt idx="29">
                  <c:v>-3.4191055934574011</c:v>
                </c:pt>
                <c:pt idx="30">
                  <c:v>-2.933408183463301</c:v>
                </c:pt>
                <c:pt idx="31">
                  <c:v>-2.933259897183301</c:v>
                </c:pt>
                <c:pt idx="32">
                  <c:v>-0.69011775068100123</c:v>
                </c:pt>
                <c:pt idx="33">
                  <c:v>1.1969857114233988</c:v>
                </c:pt>
                <c:pt idx="34">
                  <c:v>3.8734183767912986</c:v>
                </c:pt>
                <c:pt idx="35">
                  <c:v>5.1868413053298985</c:v>
                </c:pt>
                <c:pt idx="36">
                  <c:v>5.9902484875340987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7-4168-AF41-F888C4C25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555904"/>
        <c:axId val="238557440"/>
      </c:barChart>
      <c:lineChart>
        <c:grouping val="standard"/>
        <c:varyColors val="0"/>
        <c:ser>
          <c:idx val="2"/>
          <c:order val="2"/>
          <c:tx>
            <c:strRef>
              <c:f>'31.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'31. adat'!$C$1:$AI$1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'31. adat'!$C$5:$AM$5</c:f>
              <c:numCache>
                <c:formatCode>0.0</c:formatCode>
                <c:ptCount val="37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-9.8345679836178981</c:v>
                </c:pt>
                <c:pt idx="26">
                  <c:v>-9.9763749841585962</c:v>
                </c:pt>
                <c:pt idx="27">
                  <c:v>-10.199108932810397</c:v>
                </c:pt>
                <c:pt idx="28">
                  <c:v>-11.958713069776298</c:v>
                </c:pt>
                <c:pt idx="29">
                  <c:v>-11.737903686913198</c:v>
                </c:pt>
                <c:pt idx="30">
                  <c:v>-11.824194139760996</c:v>
                </c:pt>
                <c:pt idx="31">
                  <c:v>-14.006124174585796</c:v>
                </c:pt>
                <c:pt idx="32">
                  <c:v>-16.793871211465596</c:v>
                </c:pt>
                <c:pt idx="33">
                  <c:v>-18.637436157662695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-24.738395941312199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7-4168-AF41-F888C4C25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65632"/>
        <c:axId val="238563712"/>
      </c:lineChart>
      <c:catAx>
        <c:axId val="23855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557440"/>
        <c:crosses val="autoZero"/>
        <c:auto val="1"/>
        <c:lblAlgn val="ctr"/>
        <c:lblOffset val="100"/>
        <c:tickLblSkip val="1"/>
        <c:noMultiLvlLbl val="0"/>
      </c:catAx>
      <c:valAx>
        <c:axId val="238557440"/>
        <c:scaling>
          <c:orientation val="minMax"/>
          <c:max val="1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7885750329380564E-2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555904"/>
        <c:crosses val="autoZero"/>
        <c:crossBetween val="between"/>
        <c:majorUnit val="5"/>
      </c:valAx>
      <c:valAx>
        <c:axId val="238563712"/>
        <c:scaling>
          <c:orientation val="minMax"/>
          <c:max val="1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20739276230058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565632"/>
        <c:crosses val="max"/>
        <c:crossBetween val="between"/>
        <c:majorUnit val="5"/>
      </c:valAx>
      <c:catAx>
        <c:axId val="23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5637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587294202311191"/>
          <c:y val="0.94164822176078222"/>
          <c:w val="0.7799357456703887"/>
          <c:h val="5.83517782392181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6901071482314E-2"/>
          <c:y val="5.5978938662755114E-2"/>
          <c:w val="0.86631668581135257"/>
          <c:h val="0.69492457513089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'32. adat'!$A$4</c:f>
              <c:strCache>
                <c:ptCount val="1"/>
                <c:pt idx="0">
                  <c:v>Rövid lejáratú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'32. adat'!$C$2:$AI$2</c:f>
              <c:strCache>
                <c:ptCount val="33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2016.I.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 adat'!$C$4:$AI$4</c:f>
              <c:numCache>
                <c:formatCode>0.00</c:formatCode>
                <c:ptCount val="33"/>
                <c:pt idx="0">
                  <c:v>0</c:v>
                </c:pt>
                <c:pt idx="1">
                  <c:v>1.1464407156964</c:v>
                </c:pt>
                <c:pt idx="2">
                  <c:v>-0.4503314117388999</c:v>
                </c:pt>
                <c:pt idx="3">
                  <c:v>-1.8116960844627998</c:v>
                </c:pt>
                <c:pt idx="4">
                  <c:v>-1.3196950103705998</c:v>
                </c:pt>
                <c:pt idx="5">
                  <c:v>0.1506826772155001</c:v>
                </c:pt>
                <c:pt idx="6">
                  <c:v>1.1493964690676002</c:v>
                </c:pt>
                <c:pt idx="7">
                  <c:v>1.2187202169140001</c:v>
                </c:pt>
                <c:pt idx="8">
                  <c:v>-0.89033282328310004</c:v>
                </c:pt>
                <c:pt idx="9">
                  <c:v>1.5655503302723999</c:v>
                </c:pt>
                <c:pt idx="10">
                  <c:v>1.1168940995092997</c:v>
                </c:pt>
                <c:pt idx="11">
                  <c:v>1.0045707569434996</c:v>
                </c:pt>
                <c:pt idx="12">
                  <c:v>-2.1411686233610001</c:v>
                </c:pt>
                <c:pt idx="13">
                  <c:v>-1.6179852384412001</c:v>
                </c:pt>
                <c:pt idx="14">
                  <c:v>-2.0746555932848003</c:v>
                </c:pt>
                <c:pt idx="15">
                  <c:v>-3.4430491217208004</c:v>
                </c:pt>
                <c:pt idx="16">
                  <c:v>-5.4495227493900007</c:v>
                </c:pt>
                <c:pt idx="17">
                  <c:v>-4.1365602519844007</c:v>
                </c:pt>
                <c:pt idx="18">
                  <c:v>-4.8470930439038007</c:v>
                </c:pt>
                <c:pt idx="19">
                  <c:v>-4.1922490901592004</c:v>
                </c:pt>
                <c:pt idx="20">
                  <c:v>-4.6993623613567008</c:v>
                </c:pt>
                <c:pt idx="21">
                  <c:v>-4.1816701080965011</c:v>
                </c:pt>
                <c:pt idx="22">
                  <c:v>-3.8984428796979009</c:v>
                </c:pt>
                <c:pt idx="23">
                  <c:v>-3.5021518647215011</c:v>
                </c:pt>
                <c:pt idx="24">
                  <c:v>-4.4433213243197009</c:v>
                </c:pt>
                <c:pt idx="25">
                  <c:v>-4.2427180244870009</c:v>
                </c:pt>
                <c:pt idx="26">
                  <c:v>-3.199680464705601</c:v>
                </c:pt>
                <c:pt idx="27">
                  <c:v>-5.6381110348676007</c:v>
                </c:pt>
                <c:pt idx="28">
                  <c:v>-6.5605001818025004</c:v>
                </c:pt>
                <c:pt idx="29">
                  <c:v>-7.4516101457249002</c:v>
                </c:pt>
                <c:pt idx="30">
                  <c:v>-7.1316122783237006</c:v>
                </c:pt>
                <c:pt idx="31">
                  <c:v>-7.8249601846988011</c:v>
                </c:pt>
                <c:pt idx="32">
                  <c:v>-8.460714822590802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E-45A9-B7B9-0C7343F62349}"/>
            </c:ext>
          </c:extLst>
        </c:ser>
        <c:ser>
          <c:idx val="0"/>
          <c:order val="1"/>
          <c:tx>
            <c:strRef>
              <c:f>'32. adat'!$A$3</c:f>
              <c:strCache>
                <c:ptCount val="1"/>
                <c:pt idx="0">
                  <c:v>Hosszú lejáratú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'32. adat'!$C$2:$AI$2</c:f>
              <c:strCache>
                <c:ptCount val="33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2016.I.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 adat'!$C$3:$AI$3</c:f>
              <c:numCache>
                <c:formatCode>0.00</c:formatCode>
                <c:ptCount val="33"/>
                <c:pt idx="0">
                  <c:v>0</c:v>
                </c:pt>
                <c:pt idx="1">
                  <c:v>-0.56928860479169996</c:v>
                </c:pt>
                <c:pt idx="2">
                  <c:v>-1.7739341289407999</c:v>
                </c:pt>
                <c:pt idx="3">
                  <c:v>-2.3346175522435999</c:v>
                </c:pt>
                <c:pt idx="4">
                  <c:v>-2.7735151941788998</c:v>
                </c:pt>
                <c:pt idx="5">
                  <c:v>-4.2759797258634995</c:v>
                </c:pt>
                <c:pt idx="6">
                  <c:v>-5.6243548495036997</c:v>
                </c:pt>
                <c:pt idx="7">
                  <c:v>-6.5441184506418999</c:v>
                </c:pt>
                <c:pt idx="8">
                  <c:v>-8.3822881272821999</c:v>
                </c:pt>
                <c:pt idx="9">
                  <c:v>-9.3056134064443992</c:v>
                </c:pt>
                <c:pt idx="10">
                  <c:v>-10.061779536035099</c:v>
                </c:pt>
                <c:pt idx="11">
                  <c:v>-11.613464977029498</c:v>
                </c:pt>
                <c:pt idx="12">
                  <c:v>-12.294713845986099</c:v>
                </c:pt>
                <c:pt idx="13">
                  <c:v>-13.4238801748151</c:v>
                </c:pt>
                <c:pt idx="14">
                  <c:v>-14.1386404990196</c:v>
                </c:pt>
                <c:pt idx="15">
                  <c:v>-15.406945272368899</c:v>
                </c:pt>
                <c:pt idx="16">
                  <c:v>-15.950857843418099</c:v>
                </c:pt>
                <c:pt idx="17">
                  <c:v>-17.034585255462499</c:v>
                </c:pt>
                <c:pt idx="18">
                  <c:v>-17.894715085484798</c:v>
                </c:pt>
                <c:pt idx="19">
                  <c:v>-18.901396431365896</c:v>
                </c:pt>
                <c:pt idx="20">
                  <c:v>-20.387283520436497</c:v>
                </c:pt>
                <c:pt idx="21">
                  <c:v>-20.483993828825398</c:v>
                </c:pt>
                <c:pt idx="22">
                  <c:v>-21.939872402894697</c:v>
                </c:pt>
                <c:pt idx="23">
                  <c:v>-22.536573414267497</c:v>
                </c:pt>
                <c:pt idx="24">
                  <c:v>-22.089081217621299</c:v>
                </c:pt>
                <c:pt idx="25">
                  <c:v>-21.956468680255199</c:v>
                </c:pt>
                <c:pt idx="26">
                  <c:v>-22.600099282890298</c:v>
                </c:pt>
                <c:pt idx="27">
                  <c:v>-22.343450461273097</c:v>
                </c:pt>
                <c:pt idx="28">
                  <c:v>-21.965666204715696</c:v>
                </c:pt>
                <c:pt idx="29">
                  <c:v>-21.031017724885995</c:v>
                </c:pt>
                <c:pt idx="30">
                  <c:v>-21.069512402861395</c:v>
                </c:pt>
                <c:pt idx="31">
                  <c:v>-21.238479275162696</c:v>
                </c:pt>
                <c:pt idx="32">
                  <c:v>-21.329610055558895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E-45A9-B7B9-0C7343F6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42176"/>
        <c:axId val="232243968"/>
      </c:barChart>
      <c:lineChart>
        <c:grouping val="standard"/>
        <c:varyColors val="0"/>
        <c:ser>
          <c:idx val="2"/>
          <c:order val="2"/>
          <c:tx>
            <c:strRef>
              <c:f>'32. adat'!$A$5</c:f>
              <c:strCache>
                <c:ptCount val="1"/>
                <c:pt idx="0">
                  <c:v>Teljes bruttó forrásbevonás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'32. adat'!$C$2:$AI$2</c:f>
              <c:strCache>
                <c:ptCount val="33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2016.I.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'32. adat'!$C$5:$AI$5</c:f>
              <c:numCache>
                <c:formatCode>0.00</c:formatCode>
                <c:ptCount val="33"/>
                <c:pt idx="0">
                  <c:v>0</c:v>
                </c:pt>
                <c:pt idx="1">
                  <c:v>0.57715211090470009</c:v>
                </c:pt>
                <c:pt idx="2">
                  <c:v>-2.2242655406797001</c:v>
                </c:pt>
                <c:pt idx="3">
                  <c:v>-4.1463136367064006</c:v>
                </c:pt>
                <c:pt idx="4">
                  <c:v>-4.0932102045495009</c:v>
                </c:pt>
                <c:pt idx="5">
                  <c:v>-4.125297048648001</c:v>
                </c:pt>
                <c:pt idx="6">
                  <c:v>-4.4749583804361013</c:v>
                </c:pt>
                <c:pt idx="7">
                  <c:v>-5.3253982337279009</c:v>
                </c:pt>
                <c:pt idx="8">
                  <c:v>-9.272620950565301</c:v>
                </c:pt>
                <c:pt idx="9">
                  <c:v>-7.7400630761720013</c:v>
                </c:pt>
                <c:pt idx="10">
                  <c:v>-8.9448854365258015</c:v>
                </c:pt>
                <c:pt idx="11">
                  <c:v>-10.608894220086</c:v>
                </c:pt>
                <c:pt idx="12">
                  <c:v>-14.435882469347099</c:v>
                </c:pt>
                <c:pt idx="13">
                  <c:v>-15.0418654132563</c:v>
                </c:pt>
                <c:pt idx="14">
                  <c:v>-16.2132960923044</c:v>
                </c:pt>
                <c:pt idx="15">
                  <c:v>-18.849994394089698</c:v>
                </c:pt>
                <c:pt idx="16">
                  <c:v>-21.400380592808098</c:v>
                </c:pt>
                <c:pt idx="17">
                  <c:v>-21.171145507446898</c:v>
                </c:pt>
                <c:pt idx="18">
                  <c:v>-22.741808129388598</c:v>
                </c:pt>
                <c:pt idx="19">
                  <c:v>-23.093645521525097</c:v>
                </c:pt>
                <c:pt idx="20">
                  <c:v>-25.086645881793196</c:v>
                </c:pt>
                <c:pt idx="21">
                  <c:v>-24.665663936921895</c:v>
                </c:pt>
                <c:pt idx="22">
                  <c:v>-25.838315282592596</c:v>
                </c:pt>
                <c:pt idx="23">
                  <c:v>-26.038725278988995</c:v>
                </c:pt>
                <c:pt idx="24">
                  <c:v>-26.532402541940996</c:v>
                </c:pt>
                <c:pt idx="25">
                  <c:v>-26.199186704742196</c:v>
                </c:pt>
                <c:pt idx="26">
                  <c:v>-25.799779747595895</c:v>
                </c:pt>
                <c:pt idx="27">
                  <c:v>-27.981561496140696</c:v>
                </c:pt>
                <c:pt idx="28">
                  <c:v>-28.526166386518195</c:v>
                </c:pt>
                <c:pt idx="29">
                  <c:v>-28.482627870610894</c:v>
                </c:pt>
                <c:pt idx="30">
                  <c:v>-28.201124681185096</c:v>
                </c:pt>
                <c:pt idx="31">
                  <c:v>-29.063439459861495</c:v>
                </c:pt>
                <c:pt idx="32">
                  <c:v>-29.790324878149697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9E-45A9-B7B9-0C7343F6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61440"/>
        <c:axId val="232245888"/>
      </c:lineChart>
      <c:catAx>
        <c:axId val="23224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32243968"/>
        <c:crosses val="autoZero"/>
        <c:auto val="1"/>
        <c:lblAlgn val="ctr"/>
        <c:lblOffset val="100"/>
        <c:tickLblSkip val="1"/>
        <c:noMultiLvlLbl val="0"/>
      </c:catAx>
      <c:valAx>
        <c:axId val="232243968"/>
        <c:scaling>
          <c:orientation val="minMax"/>
          <c:max val="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137054659169732E-2"/>
              <c:y val="4.313565648918144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2242176"/>
        <c:crosses val="autoZero"/>
        <c:crossBetween val="between"/>
      </c:valAx>
      <c:valAx>
        <c:axId val="232245888"/>
        <c:scaling>
          <c:orientation val="minMax"/>
          <c:max val="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158376400800989"/>
              <c:y val="1.339453131234975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061440"/>
        <c:crosses val="max"/>
        <c:crossBetween val="between"/>
      </c:valAx>
      <c:catAx>
        <c:axId val="23606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2458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4.4358691384049437E-2"/>
          <c:w val="0.89162006344302891"/>
          <c:h val="0.6783880265619542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'19.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'19. adat'!$C$5:$AL$5</c:f>
              <c:numCache>
                <c:formatCode>0.0</c:formatCode>
                <c:ptCount val="36"/>
                <c:pt idx="0">
                  <c:v>-0.46418100674919138</c:v>
                </c:pt>
                <c:pt idx="1">
                  <c:v>-0.66930498205200428</c:v>
                </c:pt>
                <c:pt idx="2">
                  <c:v>-1.3773955263517828</c:v>
                </c:pt>
                <c:pt idx="3">
                  <c:v>-2.2180181763258648</c:v>
                </c:pt>
                <c:pt idx="4">
                  <c:v>-1.0803458271087263</c:v>
                </c:pt>
                <c:pt idx="5">
                  <c:v>5.6399615778963054E-2</c:v>
                </c:pt>
                <c:pt idx="6">
                  <c:v>-0.59828998438036296</c:v>
                </c:pt>
                <c:pt idx="7">
                  <c:v>-0.6914928492609792</c:v>
                </c:pt>
                <c:pt idx="8">
                  <c:v>-0.9335844379441669</c:v>
                </c:pt>
                <c:pt idx="9">
                  <c:v>-1.7000422208165493</c:v>
                </c:pt>
                <c:pt idx="10">
                  <c:v>-1.4276748903373504</c:v>
                </c:pt>
                <c:pt idx="11">
                  <c:v>-0.98049090542372519</c:v>
                </c:pt>
                <c:pt idx="12">
                  <c:v>-1.5404966774487499</c:v>
                </c:pt>
                <c:pt idx="13">
                  <c:v>-2.1285806765440745</c:v>
                </c:pt>
                <c:pt idx="14">
                  <c:v>-2.2316682364643583</c:v>
                </c:pt>
                <c:pt idx="15">
                  <c:v>-2.3581027172585296</c:v>
                </c:pt>
                <c:pt idx="16">
                  <c:v>-2.3873850089843049</c:v>
                </c:pt>
                <c:pt idx="17">
                  <c:v>-1.0820112721980935</c:v>
                </c:pt>
                <c:pt idx="18">
                  <c:v>9.1314302601974678E-2</c:v>
                </c:pt>
                <c:pt idx="19">
                  <c:v>0.39444379747526903</c:v>
                </c:pt>
                <c:pt idx="20">
                  <c:v>1.2205439545790866</c:v>
                </c:pt>
                <c:pt idx="21">
                  <c:v>0.58484729053188389</c:v>
                </c:pt>
                <c:pt idx="22">
                  <c:v>-4.4129552148451635E-2</c:v>
                </c:pt>
                <c:pt idx="23">
                  <c:v>-1.0904591372317194</c:v>
                </c:pt>
                <c:pt idx="24">
                  <c:v>-1.7883239400810671</c:v>
                </c:pt>
                <c:pt idx="25">
                  <c:v>-1.8232827283256383</c:v>
                </c:pt>
                <c:pt idx="26">
                  <c:v>-2.1383423759622051</c:v>
                </c:pt>
                <c:pt idx="27">
                  <c:v>-1.5026524733541557</c:v>
                </c:pt>
                <c:pt idx="28">
                  <c:v>-2.1651476162761907</c:v>
                </c:pt>
                <c:pt idx="29">
                  <c:v>-2.2029132369708937</c:v>
                </c:pt>
                <c:pt idx="30">
                  <c:v>-1.9771561163934013</c:v>
                </c:pt>
                <c:pt idx="31">
                  <c:v>-1.7471540102642256</c:v>
                </c:pt>
                <c:pt idx="32">
                  <c:v>-1.7320598035812214</c:v>
                </c:pt>
                <c:pt idx="33">
                  <c:v>-1.7908541474002644</c:v>
                </c:pt>
                <c:pt idx="34">
                  <c:v>-1.334250472223979</c:v>
                </c:pt>
                <c:pt idx="35">
                  <c:v>-1.9488288387425623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2-4BEE-9CE3-78E0F376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6603776"/>
        <c:axId val="206605696"/>
      </c:barChart>
      <c:lineChart>
        <c:grouping val="standard"/>
        <c:varyColors val="0"/>
        <c:ser>
          <c:idx val="2"/>
          <c:order val="1"/>
          <c:tx>
            <c:strRef>
              <c:f>'19.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adat'!$C$2:$AH$2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 adat'!$C$4:$AL$4</c:f>
              <c:numCache>
                <c:formatCode>0.0</c:formatCode>
                <c:ptCount val="36"/>
                <c:pt idx="0">
                  <c:v>-6.655524868512205</c:v>
                </c:pt>
                <c:pt idx="1">
                  <c:v>-6.3812745826378316</c:v>
                </c:pt>
                <c:pt idx="2">
                  <c:v>-7.6869001931308985</c:v>
                </c:pt>
                <c:pt idx="3">
                  <c:v>-8.3281216746320812</c:v>
                </c:pt>
                <c:pt idx="4">
                  <c:v>-6.3092124450856781</c:v>
                </c:pt>
                <c:pt idx="5">
                  <c:v>-3.5994907131907463</c:v>
                </c:pt>
                <c:pt idx="6">
                  <c:v>-1.5808289733332777</c:v>
                </c:pt>
                <c:pt idx="7">
                  <c:v>0.2674453579023427</c:v>
                </c:pt>
                <c:pt idx="8">
                  <c:v>0.87263647670551991</c:v>
                </c:pt>
                <c:pt idx="9">
                  <c:v>0.34397522917476392</c:v>
                </c:pt>
                <c:pt idx="10">
                  <c:v>0.71095899102254134</c:v>
                </c:pt>
                <c:pt idx="11">
                  <c:v>1.1234482947177546</c:v>
                </c:pt>
                <c:pt idx="12">
                  <c:v>0.70178761927425282</c:v>
                </c:pt>
                <c:pt idx="13">
                  <c:v>-1.8088397132343389E-2</c:v>
                </c:pt>
                <c:pt idx="14">
                  <c:v>0.29063377188144979</c:v>
                </c:pt>
                <c:pt idx="15">
                  <c:v>0.71668592117331509</c:v>
                </c:pt>
                <c:pt idx="16">
                  <c:v>0.49993888979984558</c:v>
                </c:pt>
                <c:pt idx="17">
                  <c:v>2.3555369089374589</c:v>
                </c:pt>
                <c:pt idx="18">
                  <c:v>3.9322805047505986</c:v>
                </c:pt>
                <c:pt idx="19">
                  <c:v>4.707413557057083</c:v>
                </c:pt>
                <c:pt idx="20">
                  <c:v>6.5908596274345257</c:v>
                </c:pt>
                <c:pt idx="21">
                  <c:v>6.4439906351204268</c:v>
                </c:pt>
                <c:pt idx="22">
                  <c:v>6.4289689217321495</c:v>
                </c:pt>
                <c:pt idx="23">
                  <c:v>6.3203575037925228</c:v>
                </c:pt>
                <c:pt idx="24">
                  <c:v>5.2270106041733664</c:v>
                </c:pt>
                <c:pt idx="25">
                  <c:v>4.216688207144073</c:v>
                </c:pt>
                <c:pt idx="26">
                  <c:v>3.696430777600924</c:v>
                </c:pt>
                <c:pt idx="27">
                  <c:v>4.3353343650884906</c:v>
                </c:pt>
                <c:pt idx="28">
                  <c:v>4.7438374195216539</c:v>
                </c:pt>
                <c:pt idx="29">
                  <c:v>5.801416503950894</c:v>
                </c:pt>
                <c:pt idx="30">
                  <c:v>5.7304225482508802</c:v>
                </c:pt>
                <c:pt idx="31">
                  <c:v>6.3083938726943023</c:v>
                </c:pt>
                <c:pt idx="32">
                  <c:v>5.8128303922479265</c:v>
                </c:pt>
                <c:pt idx="33">
                  <c:v>5.7291075493175807</c:v>
                </c:pt>
                <c:pt idx="34">
                  <c:v>6.0111951309902771</c:v>
                </c:pt>
                <c:pt idx="35">
                  <c:v>3.4720256307671433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2-4BEE-9CE3-78E0F376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696"/>
      </c:lineChart>
      <c:lineChart>
        <c:grouping val="standar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'19. adat'!$C$2:$AH$2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 adat'!$C$3:$AL$3</c:f>
              <c:numCache>
                <c:formatCode>0.0</c:formatCode>
                <c:ptCount val="36"/>
                <c:pt idx="0">
                  <c:v>-6.1913438617630145</c:v>
                </c:pt>
                <c:pt idx="1">
                  <c:v>-5.711969600585828</c:v>
                </c:pt>
                <c:pt idx="2">
                  <c:v>-6.3095046667791141</c:v>
                </c:pt>
                <c:pt idx="3">
                  <c:v>-6.1101034983062172</c:v>
                </c:pt>
                <c:pt idx="4">
                  <c:v>-5.2288666179769514</c:v>
                </c:pt>
                <c:pt idx="5">
                  <c:v>-3.6558903289697096</c:v>
                </c:pt>
                <c:pt idx="6">
                  <c:v>-0.9825389889529148</c:v>
                </c:pt>
                <c:pt idx="7">
                  <c:v>0.95893820716332212</c:v>
                </c:pt>
                <c:pt idx="8">
                  <c:v>1.806220914649687</c:v>
                </c:pt>
                <c:pt idx="9">
                  <c:v>2.0440174499913129</c:v>
                </c:pt>
                <c:pt idx="10">
                  <c:v>2.1386338813598917</c:v>
                </c:pt>
                <c:pt idx="11">
                  <c:v>2.1039392001414803</c:v>
                </c:pt>
                <c:pt idx="12">
                  <c:v>2.2422842967230028</c:v>
                </c:pt>
                <c:pt idx="13">
                  <c:v>2.1104922794117309</c:v>
                </c:pt>
                <c:pt idx="14">
                  <c:v>2.5223020083458079</c:v>
                </c:pt>
                <c:pt idx="15">
                  <c:v>3.0747886384318446</c:v>
                </c:pt>
                <c:pt idx="16">
                  <c:v>2.8873238987841505</c:v>
                </c:pt>
                <c:pt idx="17">
                  <c:v>3.4375481811355524</c:v>
                </c:pt>
                <c:pt idx="18">
                  <c:v>3.8409662021486235</c:v>
                </c:pt>
                <c:pt idx="19">
                  <c:v>4.3129697595818142</c:v>
                </c:pt>
                <c:pt idx="20">
                  <c:v>5.3703156728554395</c:v>
                </c:pt>
                <c:pt idx="21">
                  <c:v>5.8591433445885421</c:v>
                </c:pt>
                <c:pt idx="22">
                  <c:v>6.4730984738806026</c:v>
                </c:pt>
                <c:pt idx="23">
                  <c:v>7.4108166410242422</c:v>
                </c:pt>
                <c:pt idx="24">
                  <c:v>7.0153345442544328</c:v>
                </c:pt>
                <c:pt idx="25">
                  <c:v>6.0399709354697118</c:v>
                </c:pt>
                <c:pt idx="26">
                  <c:v>5.8347731535631286</c:v>
                </c:pt>
                <c:pt idx="27">
                  <c:v>5.8379868384426459</c:v>
                </c:pt>
                <c:pt idx="28">
                  <c:v>6.9089850357978451</c:v>
                </c:pt>
                <c:pt idx="29">
                  <c:v>8.0043297409217882</c:v>
                </c:pt>
                <c:pt idx="30">
                  <c:v>7.7075786646442825</c:v>
                </c:pt>
                <c:pt idx="31">
                  <c:v>8.0555478829585283</c:v>
                </c:pt>
                <c:pt idx="32">
                  <c:v>7.544890195829149</c:v>
                </c:pt>
                <c:pt idx="33">
                  <c:v>7.5199616967178455</c:v>
                </c:pt>
                <c:pt idx="34">
                  <c:v>7.345445603214257</c:v>
                </c:pt>
                <c:pt idx="35">
                  <c:v>5.4208544695097061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92-4BEE-9CE3-78E0F376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0256"/>
        <c:axId val="206902400"/>
      </c:lineChart>
      <c:catAx>
        <c:axId val="206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63494665555922"/>
              <c:y val="1.3157624226475619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605696"/>
        <c:crosses val="autoZero"/>
        <c:auto val="1"/>
        <c:lblAlgn val="ctr"/>
        <c:lblOffset val="100"/>
        <c:tickLblSkip val="1"/>
        <c:noMultiLvlLbl val="0"/>
      </c:catAx>
      <c:valAx>
        <c:axId val="206605696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6603776"/>
        <c:crosses val="autoZero"/>
        <c:crossBetween val="between"/>
        <c:majorUnit val="2"/>
      </c:valAx>
      <c:catAx>
        <c:axId val="20664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616753110639356E-2"/>
              <c:y val="1.975288336999652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6902400"/>
        <c:crosses val="autoZero"/>
        <c:auto val="1"/>
        <c:lblAlgn val="ctr"/>
        <c:lblOffset val="100"/>
        <c:noMultiLvlLbl val="0"/>
      </c:catAx>
      <c:valAx>
        <c:axId val="2069024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6640256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826434489422467"/>
          <c:w val="1"/>
          <c:h val="0.121735655105775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6901071482314E-2"/>
          <c:y val="5.5978938662755114E-2"/>
          <c:w val="0.86631668581135257"/>
          <c:h val="0.69492457513089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'32. adat'!$B$4</c:f>
              <c:strCache>
                <c:ptCount val="1"/>
                <c:pt idx="0">
                  <c:v>Short term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'32. adat'!$C$1:$AE$1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'32. adat'!$C$4:$AI$4</c:f>
              <c:numCache>
                <c:formatCode>0.00</c:formatCode>
                <c:ptCount val="33"/>
                <c:pt idx="0">
                  <c:v>0</c:v>
                </c:pt>
                <c:pt idx="1">
                  <c:v>1.1464407156964</c:v>
                </c:pt>
                <c:pt idx="2">
                  <c:v>-0.4503314117388999</c:v>
                </c:pt>
                <c:pt idx="3">
                  <c:v>-1.8116960844627998</c:v>
                </c:pt>
                <c:pt idx="4">
                  <c:v>-1.3196950103705998</c:v>
                </c:pt>
                <c:pt idx="5">
                  <c:v>0.1506826772155001</c:v>
                </c:pt>
                <c:pt idx="6">
                  <c:v>1.1493964690676002</c:v>
                </c:pt>
                <c:pt idx="7">
                  <c:v>1.2187202169140001</c:v>
                </c:pt>
                <c:pt idx="8">
                  <c:v>-0.89033282328310004</c:v>
                </c:pt>
                <c:pt idx="9">
                  <c:v>1.5655503302723999</c:v>
                </c:pt>
                <c:pt idx="10">
                  <c:v>1.1168940995092997</c:v>
                </c:pt>
                <c:pt idx="11">
                  <c:v>1.0045707569434996</c:v>
                </c:pt>
                <c:pt idx="12">
                  <c:v>-2.1411686233610001</c:v>
                </c:pt>
                <c:pt idx="13">
                  <c:v>-1.6179852384412001</c:v>
                </c:pt>
                <c:pt idx="14">
                  <c:v>-2.0746555932848003</c:v>
                </c:pt>
                <c:pt idx="15">
                  <c:v>-3.4430491217208004</c:v>
                </c:pt>
                <c:pt idx="16">
                  <c:v>-5.4495227493900007</c:v>
                </c:pt>
                <c:pt idx="17">
                  <c:v>-4.1365602519844007</c:v>
                </c:pt>
                <c:pt idx="18">
                  <c:v>-4.8470930439038007</c:v>
                </c:pt>
                <c:pt idx="19">
                  <c:v>-4.1922490901592004</c:v>
                </c:pt>
                <c:pt idx="20">
                  <c:v>-4.6993623613567008</c:v>
                </c:pt>
                <c:pt idx="21">
                  <c:v>-4.1816701080965011</c:v>
                </c:pt>
                <c:pt idx="22">
                  <c:v>-3.8984428796979009</c:v>
                </c:pt>
                <c:pt idx="23">
                  <c:v>-3.5021518647215011</c:v>
                </c:pt>
                <c:pt idx="24">
                  <c:v>-4.4433213243197009</c:v>
                </c:pt>
                <c:pt idx="25">
                  <c:v>-4.2427180244870009</c:v>
                </c:pt>
                <c:pt idx="26">
                  <c:v>-3.199680464705601</c:v>
                </c:pt>
                <c:pt idx="27">
                  <c:v>-5.6381110348676007</c:v>
                </c:pt>
                <c:pt idx="28">
                  <c:v>-6.5605001818025004</c:v>
                </c:pt>
                <c:pt idx="29">
                  <c:v>-7.4516101457249002</c:v>
                </c:pt>
                <c:pt idx="30">
                  <c:v>-7.1316122783237006</c:v>
                </c:pt>
                <c:pt idx="31">
                  <c:v>-7.8249601846988011</c:v>
                </c:pt>
                <c:pt idx="32">
                  <c:v>-8.460714822590802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485-B385-B74F550DC9AA}"/>
            </c:ext>
          </c:extLst>
        </c:ser>
        <c:ser>
          <c:idx val="0"/>
          <c:order val="1"/>
          <c:tx>
            <c:strRef>
              <c:f>'32. adat'!$B$3</c:f>
              <c:strCache>
                <c:ptCount val="1"/>
                <c:pt idx="0">
                  <c:v>Long term 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'32. adat'!$C$1:$AE$1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'32. adat'!$C$3:$AI$3</c:f>
              <c:numCache>
                <c:formatCode>0.00</c:formatCode>
                <c:ptCount val="33"/>
                <c:pt idx="0">
                  <c:v>0</c:v>
                </c:pt>
                <c:pt idx="1">
                  <c:v>-0.56928860479169996</c:v>
                </c:pt>
                <c:pt idx="2">
                  <c:v>-1.7739341289407999</c:v>
                </c:pt>
                <c:pt idx="3">
                  <c:v>-2.3346175522435999</c:v>
                </c:pt>
                <c:pt idx="4">
                  <c:v>-2.7735151941788998</c:v>
                </c:pt>
                <c:pt idx="5">
                  <c:v>-4.2759797258634995</c:v>
                </c:pt>
                <c:pt idx="6">
                  <c:v>-5.6243548495036997</c:v>
                </c:pt>
                <c:pt idx="7">
                  <c:v>-6.5441184506418999</c:v>
                </c:pt>
                <c:pt idx="8">
                  <c:v>-8.3822881272821999</c:v>
                </c:pt>
                <c:pt idx="9">
                  <c:v>-9.3056134064443992</c:v>
                </c:pt>
                <c:pt idx="10">
                  <c:v>-10.061779536035099</c:v>
                </c:pt>
                <c:pt idx="11">
                  <c:v>-11.613464977029498</c:v>
                </c:pt>
                <c:pt idx="12">
                  <c:v>-12.294713845986099</c:v>
                </c:pt>
                <c:pt idx="13">
                  <c:v>-13.4238801748151</c:v>
                </c:pt>
                <c:pt idx="14">
                  <c:v>-14.1386404990196</c:v>
                </c:pt>
                <c:pt idx="15">
                  <c:v>-15.406945272368899</c:v>
                </c:pt>
                <c:pt idx="16">
                  <c:v>-15.950857843418099</c:v>
                </c:pt>
                <c:pt idx="17">
                  <c:v>-17.034585255462499</c:v>
                </c:pt>
                <c:pt idx="18">
                  <c:v>-17.894715085484798</c:v>
                </c:pt>
                <c:pt idx="19">
                  <c:v>-18.901396431365896</c:v>
                </c:pt>
                <c:pt idx="20">
                  <c:v>-20.387283520436497</c:v>
                </c:pt>
                <c:pt idx="21">
                  <c:v>-20.483993828825398</c:v>
                </c:pt>
                <c:pt idx="22">
                  <c:v>-21.939872402894697</c:v>
                </c:pt>
                <c:pt idx="23">
                  <c:v>-22.536573414267497</c:v>
                </c:pt>
                <c:pt idx="24">
                  <c:v>-22.089081217621299</c:v>
                </c:pt>
                <c:pt idx="25">
                  <c:v>-21.956468680255199</c:v>
                </c:pt>
                <c:pt idx="26">
                  <c:v>-22.600099282890298</c:v>
                </c:pt>
                <c:pt idx="27">
                  <c:v>-22.343450461273097</c:v>
                </c:pt>
                <c:pt idx="28">
                  <c:v>-21.965666204715696</c:v>
                </c:pt>
                <c:pt idx="29">
                  <c:v>-21.031017724885995</c:v>
                </c:pt>
                <c:pt idx="30">
                  <c:v>-21.069512402861395</c:v>
                </c:pt>
                <c:pt idx="31">
                  <c:v>-21.238479275162696</c:v>
                </c:pt>
                <c:pt idx="32">
                  <c:v>-21.329610055558895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C-4485-B385-B74F550D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15456"/>
        <c:axId val="236116992"/>
      </c:barChart>
      <c:lineChart>
        <c:grouping val="standard"/>
        <c:varyColors val="0"/>
        <c:ser>
          <c:idx val="2"/>
          <c:order val="2"/>
          <c:tx>
            <c:strRef>
              <c:f>'32. adat'!$B$5</c:f>
              <c:strCache>
                <c:ptCount val="1"/>
                <c:pt idx="0">
                  <c:v>Total gross funds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'32. adat'!$C$1:$AE$1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'32. adat'!$C$5:$AI$5</c:f>
              <c:numCache>
                <c:formatCode>0.00</c:formatCode>
                <c:ptCount val="33"/>
                <c:pt idx="0">
                  <c:v>0</c:v>
                </c:pt>
                <c:pt idx="1">
                  <c:v>0.57715211090470009</c:v>
                </c:pt>
                <c:pt idx="2">
                  <c:v>-2.2242655406797001</c:v>
                </c:pt>
                <c:pt idx="3">
                  <c:v>-4.1463136367064006</c:v>
                </c:pt>
                <c:pt idx="4">
                  <c:v>-4.0932102045495009</c:v>
                </c:pt>
                <c:pt idx="5">
                  <c:v>-4.125297048648001</c:v>
                </c:pt>
                <c:pt idx="6">
                  <c:v>-4.4749583804361013</c:v>
                </c:pt>
                <c:pt idx="7">
                  <c:v>-5.3253982337279009</c:v>
                </c:pt>
                <c:pt idx="8">
                  <c:v>-9.272620950565301</c:v>
                </c:pt>
                <c:pt idx="9">
                  <c:v>-7.7400630761720013</c:v>
                </c:pt>
                <c:pt idx="10">
                  <c:v>-8.9448854365258015</c:v>
                </c:pt>
                <c:pt idx="11">
                  <c:v>-10.608894220086</c:v>
                </c:pt>
                <c:pt idx="12">
                  <c:v>-14.435882469347099</c:v>
                </c:pt>
                <c:pt idx="13">
                  <c:v>-15.0418654132563</c:v>
                </c:pt>
                <c:pt idx="14">
                  <c:v>-16.2132960923044</c:v>
                </c:pt>
                <c:pt idx="15">
                  <c:v>-18.849994394089698</c:v>
                </c:pt>
                <c:pt idx="16">
                  <c:v>-21.400380592808098</c:v>
                </c:pt>
                <c:pt idx="17">
                  <c:v>-21.171145507446898</c:v>
                </c:pt>
                <c:pt idx="18">
                  <c:v>-22.741808129388598</c:v>
                </c:pt>
                <c:pt idx="19">
                  <c:v>-23.093645521525097</c:v>
                </c:pt>
                <c:pt idx="20">
                  <c:v>-25.086645881793196</c:v>
                </c:pt>
                <c:pt idx="21">
                  <c:v>-24.665663936921895</c:v>
                </c:pt>
                <c:pt idx="22">
                  <c:v>-25.838315282592596</c:v>
                </c:pt>
                <c:pt idx="23">
                  <c:v>-26.038725278988995</c:v>
                </c:pt>
                <c:pt idx="24">
                  <c:v>-26.532402541940996</c:v>
                </c:pt>
                <c:pt idx="25">
                  <c:v>-26.199186704742196</c:v>
                </c:pt>
                <c:pt idx="26">
                  <c:v>-25.799779747595895</c:v>
                </c:pt>
                <c:pt idx="27">
                  <c:v>-27.981561496140696</c:v>
                </c:pt>
                <c:pt idx="28">
                  <c:v>-28.526166386518195</c:v>
                </c:pt>
                <c:pt idx="29">
                  <c:v>-28.482627870610894</c:v>
                </c:pt>
                <c:pt idx="30">
                  <c:v>-28.201124681185096</c:v>
                </c:pt>
                <c:pt idx="31">
                  <c:v>-29.063439459861495</c:v>
                </c:pt>
                <c:pt idx="32">
                  <c:v>-29.790324878149697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CC-4485-B385-B74F550D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25184"/>
        <c:axId val="236123264"/>
      </c:lineChart>
      <c:catAx>
        <c:axId val="23611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36116992"/>
        <c:crosses val="autoZero"/>
        <c:auto val="1"/>
        <c:lblAlgn val="ctr"/>
        <c:lblOffset val="100"/>
        <c:tickLblSkip val="1"/>
        <c:noMultiLvlLbl val="0"/>
      </c:catAx>
      <c:valAx>
        <c:axId val="236116992"/>
        <c:scaling>
          <c:orientation val="minMax"/>
          <c:max val="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6.2784301399377282E-2"/>
              <c:y val="4.31351253507104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115456"/>
        <c:crosses val="autoZero"/>
        <c:crossBetween val="between"/>
      </c:valAx>
      <c:valAx>
        <c:axId val="236123264"/>
        <c:scaling>
          <c:orientation val="minMax"/>
          <c:max val="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79158376400800989"/>
              <c:y val="1.339453131234975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125184"/>
        <c:crosses val="max"/>
        <c:crossBetween val="between"/>
      </c:valAx>
      <c:catAx>
        <c:axId val="23612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1232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711E-2"/>
          <c:w val="0.91006129328180085"/>
          <c:h val="0.640813566015846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'33.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'33.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'33. adat'!$C$4:$AL$4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0-4D72-8EEE-2A3DCC34109B}"/>
            </c:ext>
          </c:extLst>
        </c:ser>
        <c:ser>
          <c:idx val="2"/>
          <c:order val="2"/>
          <c:tx>
            <c:strRef>
              <c:f>'33. adat'!$A$5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'33.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'33. adat'!$C$5:$AL$5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-1.8369673316469999</c:v>
                </c:pt>
                <c:pt idx="33">
                  <c:v>-1.7797338896299</c:v>
                </c:pt>
                <c:pt idx="34">
                  <c:v>-1.6579981739084</c:v>
                </c:pt>
                <c:pt idx="35">
                  <c:v>-0.71276392089980012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0-4D72-8EEE-2A3DCC34109B}"/>
            </c:ext>
          </c:extLst>
        </c:ser>
        <c:ser>
          <c:idx val="3"/>
          <c:order val="3"/>
          <c:tx>
            <c:strRef>
              <c:f>'33.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'33.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'33. adat'!$C$6:$AL$6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17.944871517147597</c:v>
                </c:pt>
                <c:pt idx="22">
                  <c:v>14.233539131892798</c:v>
                </c:pt>
                <c:pt idx="23">
                  <c:v>16.078457194978299</c:v>
                </c:pt>
                <c:pt idx="24">
                  <c:v>16.8057183212842</c:v>
                </c:pt>
                <c:pt idx="25">
                  <c:v>17.178727980053498</c:v>
                </c:pt>
                <c:pt idx="26">
                  <c:v>15.100804832891598</c:v>
                </c:pt>
                <c:pt idx="27">
                  <c:v>13.371800262352497</c:v>
                </c:pt>
                <c:pt idx="28">
                  <c:v>13.516572862782398</c:v>
                </c:pt>
                <c:pt idx="29">
                  <c:v>11.297566761064399</c:v>
                </c:pt>
                <c:pt idx="30">
                  <c:v>9.5307073395220989</c:v>
                </c:pt>
                <c:pt idx="31">
                  <c:v>8.1285474404003981</c:v>
                </c:pt>
                <c:pt idx="32">
                  <c:v>6.7754819389543979</c:v>
                </c:pt>
                <c:pt idx="33">
                  <c:v>4.9726405099861974</c:v>
                </c:pt>
                <c:pt idx="34">
                  <c:v>3.8161153745885974</c:v>
                </c:pt>
                <c:pt idx="35">
                  <c:v>3.7766086764082973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0-4D72-8EEE-2A3DCC341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70336"/>
        <c:axId val="240284416"/>
      </c:barChart>
      <c:lineChart>
        <c:grouping val="standard"/>
        <c:varyColors val="0"/>
        <c:ser>
          <c:idx val="0"/>
          <c:order val="0"/>
          <c:tx>
            <c:strRef>
              <c:f>'33. adat'!$A$3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'33.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'33. adat'!$C$3:$AL$3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-4.7699199487842989</c:v>
                </c:pt>
                <c:pt idx="25">
                  <c:v>-3.7233187368423</c:v>
                </c:pt>
                <c:pt idx="26">
                  <c:v>-5.1299294038785996</c:v>
                </c:pt>
                <c:pt idx="27">
                  <c:v>-5.8426094175259022</c:v>
                </c:pt>
                <c:pt idx="28">
                  <c:v>-7.0078722922819026</c:v>
                </c:pt>
                <c:pt idx="29">
                  <c:v>-7.630273618170202</c:v>
                </c:pt>
                <c:pt idx="30">
                  <c:v>-7.2149289001811034</c:v>
                </c:pt>
                <c:pt idx="31">
                  <c:v>-8.1206102516310033</c:v>
                </c:pt>
                <c:pt idx="32">
                  <c:v>-6.6332387453624033</c:v>
                </c:pt>
                <c:pt idx="33">
                  <c:v>-5.0825501076319028</c:v>
                </c:pt>
                <c:pt idx="34">
                  <c:v>-5.0498202821654026</c:v>
                </c:pt>
                <c:pt idx="35">
                  <c:v>-5.211492121103003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D72-8EEE-2A3DCC341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2608"/>
        <c:axId val="240286336"/>
      </c:lineChart>
      <c:catAx>
        <c:axId val="2402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284416"/>
        <c:crosses val="autoZero"/>
        <c:auto val="1"/>
        <c:lblAlgn val="ctr"/>
        <c:lblOffset val="100"/>
        <c:tickLblSkip val="1"/>
        <c:noMultiLvlLbl val="0"/>
      </c:catAx>
      <c:valAx>
        <c:axId val="240284416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270336"/>
        <c:crosses val="autoZero"/>
        <c:crossBetween val="between"/>
        <c:majorUnit val="5"/>
      </c:valAx>
      <c:valAx>
        <c:axId val="24028633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55895571907133"/>
              <c:y val="1.9253079258509634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292608"/>
        <c:crosses val="max"/>
        <c:crossBetween val="between"/>
        <c:majorUnit val="5"/>
      </c:valAx>
      <c:catAx>
        <c:axId val="240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863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207E-3"/>
          <c:y val="0.83590222068636399"/>
          <c:w val="0.99715847699180893"/>
          <c:h val="0.164097779313635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711E-2"/>
          <c:w val="0.91006129328180085"/>
          <c:h val="0.640813566015846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'33. adat'!$B$4</c:f>
              <c:strCache>
                <c:ptCount val="1"/>
                <c:pt idx="0">
                  <c:v>FX-reserves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'33.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'33. adat'!$C$4:$AL$4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B-46B5-A6B8-96D0B12A3D97}"/>
            </c:ext>
          </c:extLst>
        </c:ser>
        <c:ser>
          <c:idx val="2"/>
          <c:order val="2"/>
          <c:tx>
            <c:strRef>
              <c:f>'33. adat'!$B$5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'33.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'33. adat'!$C$5:$AL$5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-1.8369673316469999</c:v>
                </c:pt>
                <c:pt idx="33">
                  <c:v>-1.7797338896299</c:v>
                </c:pt>
                <c:pt idx="34">
                  <c:v>-1.6579981739084</c:v>
                </c:pt>
                <c:pt idx="35">
                  <c:v>-0.71276392089980012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B-46B5-A6B8-96D0B12A3D97}"/>
            </c:ext>
          </c:extLst>
        </c:ser>
        <c:ser>
          <c:idx val="3"/>
          <c:order val="3"/>
          <c:tx>
            <c:strRef>
              <c:f>'33.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'33.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'33. adat'!$C$6:$AL$6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17.944871517147597</c:v>
                </c:pt>
                <c:pt idx="22">
                  <c:v>14.233539131892798</c:v>
                </c:pt>
                <c:pt idx="23">
                  <c:v>16.078457194978299</c:v>
                </c:pt>
                <c:pt idx="24">
                  <c:v>16.8057183212842</c:v>
                </c:pt>
                <c:pt idx="25">
                  <c:v>17.178727980053498</c:v>
                </c:pt>
                <c:pt idx="26">
                  <c:v>15.100804832891598</c:v>
                </c:pt>
                <c:pt idx="27">
                  <c:v>13.371800262352497</c:v>
                </c:pt>
                <c:pt idx="28">
                  <c:v>13.516572862782398</c:v>
                </c:pt>
                <c:pt idx="29">
                  <c:v>11.297566761064399</c:v>
                </c:pt>
                <c:pt idx="30">
                  <c:v>9.5307073395220989</c:v>
                </c:pt>
                <c:pt idx="31">
                  <c:v>8.1285474404003981</c:v>
                </c:pt>
                <c:pt idx="32">
                  <c:v>6.7754819389543979</c:v>
                </c:pt>
                <c:pt idx="33">
                  <c:v>4.9726405099861974</c:v>
                </c:pt>
                <c:pt idx="34">
                  <c:v>3.8161153745885974</c:v>
                </c:pt>
                <c:pt idx="35">
                  <c:v>3.7766086764082973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B-46B5-A6B8-96D0B12A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347008"/>
        <c:axId val="240348544"/>
      </c:barChart>
      <c:lineChart>
        <c:grouping val="standard"/>
        <c:varyColors val="0"/>
        <c:ser>
          <c:idx val="0"/>
          <c:order val="0"/>
          <c:tx>
            <c:strRef>
              <c:f>'33. adat'!$B$3</c:f>
              <c:strCache>
                <c:ptCount val="1"/>
                <c:pt idx="0">
                  <c:v>Government's cumulated net debt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'33.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'33. adat'!$C$3:$AL$3</c:f>
              <c:numCache>
                <c:formatCode>0.0</c:formatCode>
                <c:ptCount val="36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-4.7699199487842989</c:v>
                </c:pt>
                <c:pt idx="25">
                  <c:v>-3.7233187368423</c:v>
                </c:pt>
                <c:pt idx="26">
                  <c:v>-5.1299294038785996</c:v>
                </c:pt>
                <c:pt idx="27">
                  <c:v>-5.8426094175259022</c:v>
                </c:pt>
                <c:pt idx="28">
                  <c:v>-7.0078722922819026</c:v>
                </c:pt>
                <c:pt idx="29">
                  <c:v>-7.630273618170202</c:v>
                </c:pt>
                <c:pt idx="30">
                  <c:v>-7.2149289001811034</c:v>
                </c:pt>
                <c:pt idx="31">
                  <c:v>-8.1206102516310033</c:v>
                </c:pt>
                <c:pt idx="32">
                  <c:v>-6.6332387453624033</c:v>
                </c:pt>
                <c:pt idx="33">
                  <c:v>-5.0825501076319028</c:v>
                </c:pt>
                <c:pt idx="34">
                  <c:v>-5.0498202821654026</c:v>
                </c:pt>
                <c:pt idx="35">
                  <c:v>-5.211492121103003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BB-46B5-A6B8-96D0B12A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0832"/>
        <c:axId val="240358912"/>
      </c:lineChart>
      <c:catAx>
        <c:axId val="24034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348544"/>
        <c:crosses val="autoZero"/>
        <c:auto val="1"/>
        <c:lblAlgn val="ctr"/>
        <c:lblOffset val="100"/>
        <c:tickLblSkip val="1"/>
        <c:noMultiLvlLbl val="0"/>
      </c:catAx>
      <c:valAx>
        <c:axId val="24034854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347008"/>
        <c:crosses val="autoZero"/>
        <c:crossBetween val="between"/>
        <c:majorUnit val="5"/>
      </c:valAx>
      <c:valAx>
        <c:axId val="24035891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55895571907133"/>
              <c:y val="1.9253079258509634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360832"/>
        <c:crosses val="max"/>
        <c:crossBetween val="between"/>
        <c:majorUnit val="5"/>
      </c:valAx>
      <c:catAx>
        <c:axId val="240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358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207E-3"/>
          <c:y val="0.83590222068636399"/>
          <c:w val="0.99715847699180893"/>
          <c:h val="0.164097779313635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5.3788165209701116E-2"/>
          <c:w val="0.830022321668346"/>
          <c:h val="0.7504410273323167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'34. adat'!$B$3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adat'!$C$3:$K$3</c:f>
              <c:numCache>
                <c:formatCode>#,##0</c:formatCode>
                <c:ptCount val="9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-499.77600000000001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7-47B2-9997-E6153A031872}"/>
            </c:ext>
          </c:extLst>
        </c:ser>
        <c:ser>
          <c:idx val="2"/>
          <c:order val="2"/>
          <c:tx>
            <c:strRef>
              <c:f>'34. adat'!$B$4</c:f>
              <c:strCache>
                <c:ptCount val="1"/>
                <c:pt idx="0">
                  <c:v>Banks and other MFI's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adat'!$C$4:$K$4</c:f>
              <c:numCache>
                <c:formatCode>#,##0</c:formatCode>
                <c:ptCount val="9"/>
                <c:pt idx="0">
                  <c:v>107.75291420658689</c:v>
                </c:pt>
                <c:pt idx="1">
                  <c:v>23.55643749486768</c:v>
                </c:pt>
                <c:pt idx="2">
                  <c:v>68.380907974408544</c:v>
                </c:pt>
                <c:pt idx="3">
                  <c:v>-1656.5050000000001</c:v>
                </c:pt>
                <c:pt idx="4">
                  <c:v>189.82999999999998</c:v>
                </c:pt>
                <c:pt idx="5">
                  <c:v>342.91900000000015</c:v>
                </c:pt>
                <c:pt idx="6">
                  <c:v>1035.769</c:v>
                </c:pt>
                <c:pt idx="7">
                  <c:v>1614.164</c:v>
                </c:pt>
                <c:pt idx="8">
                  <c:v>1256.327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7-47B2-9997-E6153A031872}"/>
            </c:ext>
          </c:extLst>
        </c:ser>
        <c:ser>
          <c:idx val="3"/>
          <c:order val="3"/>
          <c:tx>
            <c:strRef>
              <c:f>'34. adat'!$B$5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adat'!$C$5:$K$5</c:f>
              <c:numCache>
                <c:formatCode>#,##0</c:formatCode>
                <c:ptCount val="9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7-47B2-9997-E6153A031872}"/>
            </c:ext>
          </c:extLst>
        </c:ser>
        <c:ser>
          <c:idx val="4"/>
          <c:order val="4"/>
          <c:tx>
            <c:strRef>
              <c:f>'34. adat'!$B$6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adat'!$C$6:$K$6</c:f>
              <c:numCache>
                <c:formatCode>#,##0</c:formatCode>
                <c:ptCount val="9"/>
                <c:pt idx="0">
                  <c:v>392.19988671107382</c:v>
                </c:pt>
                <c:pt idx="1">
                  <c:v>-293.24123997627009</c:v>
                </c:pt>
                <c:pt idx="2">
                  <c:v>-87.486709547038288</c:v>
                </c:pt>
                <c:pt idx="3">
                  <c:v>-139.48099999999965</c:v>
                </c:pt>
                <c:pt idx="4">
                  <c:v>-29.170000000000073</c:v>
                </c:pt>
                <c:pt idx="5">
                  <c:v>24.828999999999724</c:v>
                </c:pt>
                <c:pt idx="6">
                  <c:v>103.96599999999967</c:v>
                </c:pt>
                <c:pt idx="7">
                  <c:v>-21.990000000000009</c:v>
                </c:pt>
                <c:pt idx="8">
                  <c:v>261.1260000000002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57-47B2-9997-E6153A031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'34. adat'!$B$2</c:f>
              <c:strCache>
                <c:ptCount val="1"/>
                <c:pt idx="0">
                  <c:v>Net forint government bond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adat'!$C$2:$K$2</c:f>
              <c:numCache>
                <c:formatCode>#,##0</c:formatCode>
                <c:ptCount val="9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57-47B2-9997-E6153A031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3000"/>
          <c:min val="-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8.4581721153164466E-2"/>
              <c:y val="1.621785114294255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6482504027316833"/>
              <c:y val="1.6217998928144454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767341385991704"/>
          <c:w val="1"/>
          <c:h val="0.12232658614008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5.3788165209701116E-2"/>
          <c:w val="0.830022321668346"/>
          <c:h val="0.7504410273323167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'34. adat'!$A$3:$A$3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adat'!$C$3:$K$3</c:f>
              <c:numCache>
                <c:formatCode>#,##0</c:formatCode>
                <c:ptCount val="9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-499.77600000000001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E-497B-9200-8BECC1A05DB2}"/>
            </c:ext>
          </c:extLst>
        </c:ser>
        <c:ser>
          <c:idx val="2"/>
          <c:order val="2"/>
          <c:tx>
            <c:strRef>
              <c:f>'34. adat'!$A$4:$A$4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adat'!$C$4:$K$4</c:f>
              <c:numCache>
                <c:formatCode>#,##0</c:formatCode>
                <c:ptCount val="9"/>
                <c:pt idx="0">
                  <c:v>107.75291420658689</c:v>
                </c:pt>
                <c:pt idx="1">
                  <c:v>23.55643749486768</c:v>
                </c:pt>
                <c:pt idx="2">
                  <c:v>68.380907974408544</c:v>
                </c:pt>
                <c:pt idx="3">
                  <c:v>-1656.5050000000001</c:v>
                </c:pt>
                <c:pt idx="4">
                  <c:v>189.82999999999998</c:v>
                </c:pt>
                <c:pt idx="5">
                  <c:v>342.91900000000015</c:v>
                </c:pt>
                <c:pt idx="6">
                  <c:v>1035.769</c:v>
                </c:pt>
                <c:pt idx="7">
                  <c:v>1614.164</c:v>
                </c:pt>
                <c:pt idx="8">
                  <c:v>1256.327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E-497B-9200-8BECC1A05DB2}"/>
            </c:ext>
          </c:extLst>
        </c:ser>
        <c:ser>
          <c:idx val="3"/>
          <c:order val="3"/>
          <c:tx>
            <c:strRef>
              <c:f>'34. adat'!$A$5:$A$5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adat'!$C$5:$K$5</c:f>
              <c:numCache>
                <c:formatCode>#,##0</c:formatCode>
                <c:ptCount val="9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E-497B-9200-8BECC1A05DB2}"/>
            </c:ext>
          </c:extLst>
        </c:ser>
        <c:ser>
          <c:idx val="4"/>
          <c:order val="4"/>
          <c:tx>
            <c:strRef>
              <c:f>'34. adat'!$A$6:$A$6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adat'!$C$6:$K$6</c:f>
              <c:numCache>
                <c:formatCode>#,##0</c:formatCode>
                <c:ptCount val="9"/>
                <c:pt idx="0">
                  <c:v>392.19988671107382</c:v>
                </c:pt>
                <c:pt idx="1">
                  <c:v>-293.24123997627009</c:v>
                </c:pt>
                <c:pt idx="2">
                  <c:v>-87.486709547038288</c:v>
                </c:pt>
                <c:pt idx="3">
                  <c:v>-139.48099999999965</c:v>
                </c:pt>
                <c:pt idx="4">
                  <c:v>-29.170000000000073</c:v>
                </c:pt>
                <c:pt idx="5">
                  <c:v>24.828999999999724</c:v>
                </c:pt>
                <c:pt idx="6">
                  <c:v>103.96599999999967</c:v>
                </c:pt>
                <c:pt idx="7">
                  <c:v>-21.990000000000009</c:v>
                </c:pt>
                <c:pt idx="8">
                  <c:v>261.1260000000002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1E-497B-9200-8BECC1A0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'34. adat'!$A$2:$A$2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'34.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'34. adat'!$C$2:$K$2</c:f>
              <c:numCache>
                <c:formatCode>#,##0</c:formatCode>
                <c:ptCount val="9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1E-497B-9200-8BECC1A0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3000"/>
          <c:min val="-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4581721153164466E-2"/>
              <c:y val="1.621785114294255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6482504027316833"/>
              <c:y val="1.6217998928144454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767341385991704"/>
          <c:w val="1"/>
          <c:h val="0.12232658614008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16E-2"/>
          <c:y val="5.5480956729938538E-2"/>
          <c:w val="0.91535462931703859"/>
          <c:h val="0.724441043615629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'35. adat'!$A$4</c:f>
              <c:strCache>
                <c:ptCount val="1"/>
                <c:pt idx="0">
                  <c:v>Bruttó követelés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'35.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'35. adat'!$C$4:$AM$4</c:f>
              <c:numCache>
                <c:formatCode>0.0</c:formatCode>
                <c:ptCount val="37"/>
                <c:pt idx="0">
                  <c:v>0</c:v>
                </c:pt>
                <c:pt idx="1">
                  <c:v>0.16369856763040003</c:v>
                </c:pt>
                <c:pt idx="2">
                  <c:v>1.0640909642698</c:v>
                </c:pt>
                <c:pt idx="3">
                  <c:v>1.8274022530291001</c:v>
                </c:pt>
                <c:pt idx="4">
                  <c:v>0.51662943850300014</c:v>
                </c:pt>
                <c:pt idx="5">
                  <c:v>1.1540388816592002</c:v>
                </c:pt>
                <c:pt idx="6">
                  <c:v>1.4066625739737002</c:v>
                </c:pt>
                <c:pt idx="7">
                  <c:v>1.2419463827980002</c:v>
                </c:pt>
                <c:pt idx="8">
                  <c:v>0.59415062481550018</c:v>
                </c:pt>
                <c:pt idx="9">
                  <c:v>0.90654175990710018</c:v>
                </c:pt>
                <c:pt idx="10">
                  <c:v>1.1064545422155001</c:v>
                </c:pt>
                <c:pt idx="11">
                  <c:v>1.1589871075352001</c:v>
                </c:pt>
                <c:pt idx="12">
                  <c:v>1.4278305272851</c:v>
                </c:pt>
                <c:pt idx="13">
                  <c:v>1.5294643828138998</c:v>
                </c:pt>
                <c:pt idx="14">
                  <c:v>1.7710822907458998</c:v>
                </c:pt>
                <c:pt idx="15">
                  <c:v>1.8404718972307998</c:v>
                </c:pt>
                <c:pt idx="16">
                  <c:v>1.0666096440016997</c:v>
                </c:pt>
                <c:pt idx="17">
                  <c:v>1.0860345280694996</c:v>
                </c:pt>
                <c:pt idx="18">
                  <c:v>1.1785207628920997</c:v>
                </c:pt>
                <c:pt idx="19">
                  <c:v>2.2169565194435998</c:v>
                </c:pt>
                <c:pt idx="20">
                  <c:v>1.7168314770399</c:v>
                </c:pt>
                <c:pt idx="21">
                  <c:v>1.1933249440941001</c:v>
                </c:pt>
                <c:pt idx="22">
                  <c:v>1.6785425219700001</c:v>
                </c:pt>
                <c:pt idx="23">
                  <c:v>1.9425597401622001</c:v>
                </c:pt>
                <c:pt idx="24">
                  <c:v>1.8262398844614001</c:v>
                </c:pt>
                <c:pt idx="25">
                  <c:v>1.6946190376696</c:v>
                </c:pt>
                <c:pt idx="26">
                  <c:v>2.0675999743958</c:v>
                </c:pt>
                <c:pt idx="27">
                  <c:v>2.3927830914246999</c:v>
                </c:pt>
                <c:pt idx="28">
                  <c:v>2.5396429204532001</c:v>
                </c:pt>
                <c:pt idx="29">
                  <c:v>2.7026357640006</c:v>
                </c:pt>
                <c:pt idx="30">
                  <c:v>3.1266538041601</c:v>
                </c:pt>
                <c:pt idx="31">
                  <c:v>3.6902852345364998</c:v>
                </c:pt>
                <c:pt idx="32">
                  <c:v>3.1439076206306997</c:v>
                </c:pt>
                <c:pt idx="33">
                  <c:v>3.6253755572203996</c:v>
                </c:pt>
                <c:pt idx="34">
                  <c:v>4.3667774983409</c:v>
                </c:pt>
                <c:pt idx="35">
                  <c:v>5.2323887520815004</c:v>
                </c:pt>
                <c:pt idx="36">
                  <c:v>5.3390509344393005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2AA-9B7A-1B390CD9D531}"/>
            </c:ext>
          </c:extLst>
        </c:ser>
        <c:ser>
          <c:idx val="2"/>
          <c:order val="2"/>
          <c:tx>
            <c:strRef>
              <c:f>'35. adat'!$A$5</c:f>
              <c:strCache>
                <c:ptCount val="1"/>
                <c:pt idx="0">
                  <c:v>Bruttó tartozás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'35.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'35. adat'!$C$5:$AM$5</c:f>
              <c:numCache>
                <c:formatCode>0.0</c:formatCode>
                <c:ptCount val="37"/>
                <c:pt idx="0">
                  <c:v>0</c:v>
                </c:pt>
                <c:pt idx="1">
                  <c:v>1.3703769425746</c:v>
                </c:pt>
                <c:pt idx="2">
                  <c:v>1.6624195246167</c:v>
                </c:pt>
                <c:pt idx="3">
                  <c:v>3.5002950492088001</c:v>
                </c:pt>
                <c:pt idx="4">
                  <c:v>2.1666466736976</c:v>
                </c:pt>
                <c:pt idx="5">
                  <c:v>2.5207463755065</c:v>
                </c:pt>
                <c:pt idx="6">
                  <c:v>3.8569001851127003</c:v>
                </c:pt>
                <c:pt idx="7">
                  <c:v>3.5236082573663001</c:v>
                </c:pt>
                <c:pt idx="8">
                  <c:v>3.7349685426882</c:v>
                </c:pt>
                <c:pt idx="9">
                  <c:v>3.8299854282018</c:v>
                </c:pt>
                <c:pt idx="10">
                  <c:v>4.6110566791911998</c:v>
                </c:pt>
                <c:pt idx="11">
                  <c:v>4.6323004460129997</c:v>
                </c:pt>
                <c:pt idx="12">
                  <c:v>4.8830201647848996</c:v>
                </c:pt>
                <c:pt idx="13">
                  <c:v>4.7277754189909</c:v>
                </c:pt>
                <c:pt idx="14">
                  <c:v>4.3376945069385</c:v>
                </c:pt>
                <c:pt idx="15">
                  <c:v>3.5142062202608</c:v>
                </c:pt>
                <c:pt idx="16">
                  <c:v>3.7961960746663999</c:v>
                </c:pt>
                <c:pt idx="17">
                  <c:v>3.6582028261575998</c:v>
                </c:pt>
                <c:pt idx="18">
                  <c:v>3.1371074068943998</c:v>
                </c:pt>
                <c:pt idx="19">
                  <c:v>2.9597257714590999</c:v>
                </c:pt>
                <c:pt idx="20">
                  <c:v>2.3560444344875</c:v>
                </c:pt>
                <c:pt idx="21">
                  <c:v>2.6950514863991999</c:v>
                </c:pt>
                <c:pt idx="22">
                  <c:v>2.8641835349228999</c:v>
                </c:pt>
                <c:pt idx="23">
                  <c:v>2.2019771317820998</c:v>
                </c:pt>
                <c:pt idx="24">
                  <c:v>2.0689045122679</c:v>
                </c:pt>
                <c:pt idx="25">
                  <c:v>1.8257749225986</c:v>
                </c:pt>
                <c:pt idx="26">
                  <c:v>2.0396952632460001</c:v>
                </c:pt>
                <c:pt idx="27">
                  <c:v>1.8215677727969002</c:v>
                </c:pt>
                <c:pt idx="28">
                  <c:v>0.98156853143750022</c:v>
                </c:pt>
                <c:pt idx="29">
                  <c:v>1.2266773188617002</c:v>
                </c:pt>
                <c:pt idx="30">
                  <c:v>0.99407675462800016</c:v>
                </c:pt>
                <c:pt idx="31">
                  <c:v>0.59127460387410014</c:v>
                </c:pt>
                <c:pt idx="32">
                  <c:v>-0.32382937166139991</c:v>
                </c:pt>
                <c:pt idx="33">
                  <c:v>0.33301497021210003</c:v>
                </c:pt>
                <c:pt idx="34">
                  <c:v>0.54552647984320002</c:v>
                </c:pt>
                <c:pt idx="35">
                  <c:v>0.21528931260480005</c:v>
                </c:pt>
                <c:pt idx="36">
                  <c:v>2.8407727841700064E-2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4-42AA-9B7A-1B390CD9D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446464"/>
        <c:axId val="236004096"/>
      </c:barChart>
      <c:lineChart>
        <c:grouping val="standard"/>
        <c:varyColors val="0"/>
        <c:ser>
          <c:idx val="0"/>
          <c:order val="0"/>
          <c:tx>
            <c:strRef>
              <c:f>'35. adat'!$A$3</c:f>
              <c:strCache>
                <c:ptCount val="1"/>
                <c:pt idx="0">
                  <c:v>Vállalatok nettó adósság típusú forrásbeáramlása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'35. adat'!$C$2:$AM$2</c:f>
              <c:strCache>
                <c:ptCount val="37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'35. adat'!$C$3:$AM$3</c:f>
              <c:numCache>
                <c:formatCode>0.0</c:formatCode>
                <c:ptCount val="37"/>
                <c:pt idx="0">
                  <c:v>0</c:v>
                </c:pt>
                <c:pt idx="1">
                  <c:v>1.2066783749442</c:v>
                </c:pt>
                <c:pt idx="2">
                  <c:v>0.59832856034690007</c:v>
                </c:pt>
                <c:pt idx="3">
                  <c:v>1.6728927961797</c:v>
                </c:pt>
                <c:pt idx="4">
                  <c:v>1.6500172351945996</c:v>
                </c:pt>
                <c:pt idx="5">
                  <c:v>1.3667074938472996</c:v>
                </c:pt>
                <c:pt idx="6">
                  <c:v>2.4502376111389998</c:v>
                </c:pt>
                <c:pt idx="7">
                  <c:v>2.2816618745682997</c:v>
                </c:pt>
                <c:pt idx="8">
                  <c:v>3.1408179178726998</c:v>
                </c:pt>
                <c:pt idx="9">
                  <c:v>2.9234436682946998</c:v>
                </c:pt>
                <c:pt idx="10">
                  <c:v>3.5046021369756999</c:v>
                </c:pt>
                <c:pt idx="11">
                  <c:v>3.4733133384778001</c:v>
                </c:pt>
                <c:pt idx="12">
                  <c:v>3.4551896374997999</c:v>
                </c:pt>
                <c:pt idx="13">
                  <c:v>3.198311036177</c:v>
                </c:pt>
                <c:pt idx="14">
                  <c:v>2.5666122161925999</c:v>
                </c:pt>
                <c:pt idx="15">
                  <c:v>1.6737343230299997</c:v>
                </c:pt>
                <c:pt idx="16">
                  <c:v>2.7295864306646997</c:v>
                </c:pt>
                <c:pt idx="17">
                  <c:v>2.5721682980880995</c:v>
                </c:pt>
                <c:pt idx="18">
                  <c:v>1.9585866440022996</c:v>
                </c:pt>
                <c:pt idx="19">
                  <c:v>0.74276925201549959</c:v>
                </c:pt>
                <c:pt idx="20">
                  <c:v>0.63921295744759954</c:v>
                </c:pt>
                <c:pt idx="21">
                  <c:v>1.5017265423050996</c:v>
                </c:pt>
                <c:pt idx="22">
                  <c:v>1.1856410129528996</c:v>
                </c:pt>
                <c:pt idx="23">
                  <c:v>0.25941739161989963</c:v>
                </c:pt>
                <c:pt idx="24">
                  <c:v>0.24266462780649961</c:v>
                </c:pt>
                <c:pt idx="25">
                  <c:v>0.13115588492899966</c:v>
                </c:pt>
                <c:pt idx="26">
                  <c:v>-2.7904711149800365E-2</c:v>
                </c:pt>
                <c:pt idx="27">
                  <c:v>-0.57121531862780039</c:v>
                </c:pt>
                <c:pt idx="28">
                  <c:v>-1.5580743890157003</c:v>
                </c:pt>
                <c:pt idx="29">
                  <c:v>-1.4759584451389003</c:v>
                </c:pt>
                <c:pt idx="30">
                  <c:v>-2.1325770495321001</c:v>
                </c:pt>
                <c:pt idx="31">
                  <c:v>-3.0990106306623999</c:v>
                </c:pt>
                <c:pt idx="32">
                  <c:v>-3.4677369922921</c:v>
                </c:pt>
                <c:pt idx="33">
                  <c:v>-3.2923605870083001</c:v>
                </c:pt>
                <c:pt idx="34">
                  <c:v>-3.8212510184977</c:v>
                </c:pt>
                <c:pt idx="35">
                  <c:v>-5.0170994394767003</c:v>
                </c:pt>
                <c:pt idx="36">
                  <c:v>-5.3106432065976001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4-42AA-9B7A-1B390CD9D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08192"/>
        <c:axId val="236006016"/>
      </c:lineChart>
      <c:catAx>
        <c:axId val="24044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6004096"/>
        <c:crosses val="autoZero"/>
        <c:auto val="1"/>
        <c:lblAlgn val="ctr"/>
        <c:lblOffset val="100"/>
        <c:tickLblSkip val="1"/>
        <c:noMultiLvlLbl val="0"/>
      </c:catAx>
      <c:valAx>
        <c:axId val="236004096"/>
        <c:scaling>
          <c:orientation val="minMax"/>
          <c:max val="6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7226041473577306E-2"/>
              <c:y val="7.07591801808473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446464"/>
        <c:crosses val="autoZero"/>
        <c:crossBetween val="between"/>
        <c:majorUnit val="1"/>
      </c:valAx>
      <c:valAx>
        <c:axId val="236006016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750691091965566"/>
              <c:y val="7.074272455754953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008192"/>
        <c:crosses val="max"/>
        <c:crossBetween val="between"/>
        <c:majorUnit val="1"/>
      </c:valAx>
      <c:catAx>
        <c:axId val="23600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0060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843021581549967"/>
          <c:w val="1"/>
          <c:h val="7.15697841845004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16E-2"/>
          <c:y val="5.5480956729938538E-2"/>
          <c:w val="0.91535462931703859"/>
          <c:h val="0.724441043615629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'35. adat'!$B$4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'35.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'35. adat'!$C$4:$AM$4</c:f>
              <c:numCache>
                <c:formatCode>0.0</c:formatCode>
                <c:ptCount val="37"/>
                <c:pt idx="0">
                  <c:v>0</c:v>
                </c:pt>
                <c:pt idx="1">
                  <c:v>0.16369856763040003</c:v>
                </c:pt>
                <c:pt idx="2">
                  <c:v>1.0640909642698</c:v>
                </c:pt>
                <c:pt idx="3">
                  <c:v>1.8274022530291001</c:v>
                </c:pt>
                <c:pt idx="4">
                  <c:v>0.51662943850300014</c:v>
                </c:pt>
                <c:pt idx="5">
                  <c:v>1.1540388816592002</c:v>
                </c:pt>
                <c:pt idx="6">
                  <c:v>1.4066625739737002</c:v>
                </c:pt>
                <c:pt idx="7">
                  <c:v>1.2419463827980002</c:v>
                </c:pt>
                <c:pt idx="8">
                  <c:v>0.59415062481550018</c:v>
                </c:pt>
                <c:pt idx="9">
                  <c:v>0.90654175990710018</c:v>
                </c:pt>
                <c:pt idx="10">
                  <c:v>1.1064545422155001</c:v>
                </c:pt>
                <c:pt idx="11">
                  <c:v>1.1589871075352001</c:v>
                </c:pt>
                <c:pt idx="12">
                  <c:v>1.4278305272851</c:v>
                </c:pt>
                <c:pt idx="13">
                  <c:v>1.5294643828138998</c:v>
                </c:pt>
                <c:pt idx="14">
                  <c:v>1.7710822907458998</c:v>
                </c:pt>
                <c:pt idx="15">
                  <c:v>1.8404718972307998</c:v>
                </c:pt>
                <c:pt idx="16">
                  <c:v>1.0666096440016997</c:v>
                </c:pt>
                <c:pt idx="17">
                  <c:v>1.0860345280694996</c:v>
                </c:pt>
                <c:pt idx="18">
                  <c:v>1.1785207628920997</c:v>
                </c:pt>
                <c:pt idx="19">
                  <c:v>2.2169565194435998</c:v>
                </c:pt>
                <c:pt idx="20">
                  <c:v>1.7168314770399</c:v>
                </c:pt>
                <c:pt idx="21">
                  <c:v>1.1933249440941001</c:v>
                </c:pt>
                <c:pt idx="22">
                  <c:v>1.6785425219700001</c:v>
                </c:pt>
                <c:pt idx="23">
                  <c:v>1.9425597401622001</c:v>
                </c:pt>
                <c:pt idx="24">
                  <c:v>1.8262398844614001</c:v>
                </c:pt>
                <c:pt idx="25">
                  <c:v>1.6946190376696</c:v>
                </c:pt>
                <c:pt idx="26">
                  <c:v>2.0675999743958</c:v>
                </c:pt>
                <c:pt idx="27">
                  <c:v>2.3927830914246999</c:v>
                </c:pt>
                <c:pt idx="28">
                  <c:v>2.5396429204532001</c:v>
                </c:pt>
                <c:pt idx="29">
                  <c:v>2.7026357640006</c:v>
                </c:pt>
                <c:pt idx="30">
                  <c:v>3.1266538041601</c:v>
                </c:pt>
                <c:pt idx="31">
                  <c:v>3.6902852345364998</c:v>
                </c:pt>
                <c:pt idx="32">
                  <c:v>3.1439076206306997</c:v>
                </c:pt>
                <c:pt idx="33">
                  <c:v>3.6253755572203996</c:v>
                </c:pt>
                <c:pt idx="34">
                  <c:v>4.3667774983409</c:v>
                </c:pt>
                <c:pt idx="35">
                  <c:v>5.2323887520815004</c:v>
                </c:pt>
                <c:pt idx="36">
                  <c:v>5.3390509344393005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1-403B-8AC4-AE14CADB801B}"/>
            </c:ext>
          </c:extLst>
        </c:ser>
        <c:ser>
          <c:idx val="2"/>
          <c:order val="2"/>
          <c:tx>
            <c:strRef>
              <c:f>'35. adat'!$B$5</c:f>
              <c:strCache>
                <c:ptCount val="1"/>
                <c:pt idx="0">
                  <c:v>Gross liabilities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'35.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'35. adat'!$C$5:$AM$5</c:f>
              <c:numCache>
                <c:formatCode>0.0</c:formatCode>
                <c:ptCount val="37"/>
                <c:pt idx="0">
                  <c:v>0</c:v>
                </c:pt>
                <c:pt idx="1">
                  <c:v>1.3703769425746</c:v>
                </c:pt>
                <c:pt idx="2">
                  <c:v>1.6624195246167</c:v>
                </c:pt>
                <c:pt idx="3">
                  <c:v>3.5002950492088001</c:v>
                </c:pt>
                <c:pt idx="4">
                  <c:v>2.1666466736976</c:v>
                </c:pt>
                <c:pt idx="5">
                  <c:v>2.5207463755065</c:v>
                </c:pt>
                <c:pt idx="6">
                  <c:v>3.8569001851127003</c:v>
                </c:pt>
                <c:pt idx="7">
                  <c:v>3.5236082573663001</c:v>
                </c:pt>
                <c:pt idx="8">
                  <c:v>3.7349685426882</c:v>
                </c:pt>
                <c:pt idx="9">
                  <c:v>3.8299854282018</c:v>
                </c:pt>
                <c:pt idx="10">
                  <c:v>4.6110566791911998</c:v>
                </c:pt>
                <c:pt idx="11">
                  <c:v>4.6323004460129997</c:v>
                </c:pt>
                <c:pt idx="12">
                  <c:v>4.8830201647848996</c:v>
                </c:pt>
                <c:pt idx="13">
                  <c:v>4.7277754189909</c:v>
                </c:pt>
                <c:pt idx="14">
                  <c:v>4.3376945069385</c:v>
                </c:pt>
                <c:pt idx="15">
                  <c:v>3.5142062202608</c:v>
                </c:pt>
                <c:pt idx="16">
                  <c:v>3.7961960746663999</c:v>
                </c:pt>
                <c:pt idx="17">
                  <c:v>3.6582028261575998</c:v>
                </c:pt>
                <c:pt idx="18">
                  <c:v>3.1371074068943998</c:v>
                </c:pt>
                <c:pt idx="19">
                  <c:v>2.9597257714590999</c:v>
                </c:pt>
                <c:pt idx="20">
                  <c:v>2.3560444344875</c:v>
                </c:pt>
                <c:pt idx="21">
                  <c:v>2.6950514863991999</c:v>
                </c:pt>
                <c:pt idx="22">
                  <c:v>2.8641835349228999</c:v>
                </c:pt>
                <c:pt idx="23">
                  <c:v>2.2019771317820998</c:v>
                </c:pt>
                <c:pt idx="24">
                  <c:v>2.0689045122679</c:v>
                </c:pt>
                <c:pt idx="25">
                  <c:v>1.8257749225986</c:v>
                </c:pt>
                <c:pt idx="26">
                  <c:v>2.0396952632460001</c:v>
                </c:pt>
                <c:pt idx="27">
                  <c:v>1.8215677727969002</c:v>
                </c:pt>
                <c:pt idx="28">
                  <c:v>0.98156853143750022</c:v>
                </c:pt>
                <c:pt idx="29">
                  <c:v>1.2266773188617002</c:v>
                </c:pt>
                <c:pt idx="30">
                  <c:v>0.99407675462800016</c:v>
                </c:pt>
                <c:pt idx="31">
                  <c:v>0.59127460387410014</c:v>
                </c:pt>
                <c:pt idx="32">
                  <c:v>-0.32382937166139991</c:v>
                </c:pt>
                <c:pt idx="33">
                  <c:v>0.33301497021210003</c:v>
                </c:pt>
                <c:pt idx="34">
                  <c:v>0.54552647984320002</c:v>
                </c:pt>
                <c:pt idx="35">
                  <c:v>0.21528931260480005</c:v>
                </c:pt>
                <c:pt idx="36">
                  <c:v>2.8407727841700064E-2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1-403B-8AC4-AE14CADB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874240"/>
        <c:axId val="240875776"/>
      </c:barChart>
      <c:lineChart>
        <c:grouping val="standard"/>
        <c:varyColors val="0"/>
        <c:ser>
          <c:idx val="0"/>
          <c:order val="0"/>
          <c:tx>
            <c:strRef>
              <c:f>'35. adat'!$B$3</c:f>
              <c:strCache>
                <c:ptCount val="1"/>
                <c:pt idx="0">
                  <c:v>Corporates net debt type funds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'35. adat'!$C$1:$AM$1</c:f>
              <c:strCache>
                <c:ptCount val="37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'35. adat'!$C$3:$AM$3</c:f>
              <c:numCache>
                <c:formatCode>0.0</c:formatCode>
                <c:ptCount val="37"/>
                <c:pt idx="0">
                  <c:v>0</c:v>
                </c:pt>
                <c:pt idx="1">
                  <c:v>1.2066783749442</c:v>
                </c:pt>
                <c:pt idx="2">
                  <c:v>0.59832856034690007</c:v>
                </c:pt>
                <c:pt idx="3">
                  <c:v>1.6728927961797</c:v>
                </c:pt>
                <c:pt idx="4">
                  <c:v>1.6500172351945996</c:v>
                </c:pt>
                <c:pt idx="5">
                  <c:v>1.3667074938472996</c:v>
                </c:pt>
                <c:pt idx="6">
                  <c:v>2.4502376111389998</c:v>
                </c:pt>
                <c:pt idx="7">
                  <c:v>2.2816618745682997</c:v>
                </c:pt>
                <c:pt idx="8">
                  <c:v>3.1408179178726998</c:v>
                </c:pt>
                <c:pt idx="9">
                  <c:v>2.9234436682946998</c:v>
                </c:pt>
                <c:pt idx="10">
                  <c:v>3.5046021369756999</c:v>
                </c:pt>
                <c:pt idx="11">
                  <c:v>3.4733133384778001</c:v>
                </c:pt>
                <c:pt idx="12">
                  <c:v>3.4551896374997999</c:v>
                </c:pt>
                <c:pt idx="13">
                  <c:v>3.198311036177</c:v>
                </c:pt>
                <c:pt idx="14">
                  <c:v>2.5666122161925999</c:v>
                </c:pt>
                <c:pt idx="15">
                  <c:v>1.6737343230299997</c:v>
                </c:pt>
                <c:pt idx="16">
                  <c:v>2.7295864306646997</c:v>
                </c:pt>
                <c:pt idx="17">
                  <c:v>2.5721682980880995</c:v>
                </c:pt>
                <c:pt idx="18">
                  <c:v>1.9585866440022996</c:v>
                </c:pt>
                <c:pt idx="19">
                  <c:v>0.74276925201549959</c:v>
                </c:pt>
                <c:pt idx="20">
                  <c:v>0.63921295744759954</c:v>
                </c:pt>
                <c:pt idx="21">
                  <c:v>1.5017265423050996</c:v>
                </c:pt>
                <c:pt idx="22">
                  <c:v>1.1856410129528996</c:v>
                </c:pt>
                <c:pt idx="23">
                  <c:v>0.25941739161989963</c:v>
                </c:pt>
                <c:pt idx="24">
                  <c:v>0.24266462780649961</c:v>
                </c:pt>
                <c:pt idx="25">
                  <c:v>0.13115588492899966</c:v>
                </c:pt>
                <c:pt idx="26">
                  <c:v>-2.7904711149800365E-2</c:v>
                </c:pt>
                <c:pt idx="27">
                  <c:v>-0.57121531862780039</c:v>
                </c:pt>
                <c:pt idx="28">
                  <c:v>-1.5580743890157003</c:v>
                </c:pt>
                <c:pt idx="29">
                  <c:v>-1.4759584451389003</c:v>
                </c:pt>
                <c:pt idx="30">
                  <c:v>-2.1325770495321001</c:v>
                </c:pt>
                <c:pt idx="31">
                  <c:v>-3.0990106306623999</c:v>
                </c:pt>
                <c:pt idx="32">
                  <c:v>-3.4677369922921</c:v>
                </c:pt>
                <c:pt idx="33">
                  <c:v>-3.2923605870083001</c:v>
                </c:pt>
                <c:pt idx="34">
                  <c:v>-3.8212510184977</c:v>
                </c:pt>
                <c:pt idx="35">
                  <c:v>-5.0170994394767003</c:v>
                </c:pt>
                <c:pt idx="36">
                  <c:v>-5.3106432065976001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1-403B-8AC4-AE14CADB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88064"/>
        <c:axId val="240886144"/>
      </c:lineChart>
      <c:catAx>
        <c:axId val="24087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875776"/>
        <c:crosses val="autoZero"/>
        <c:auto val="1"/>
        <c:lblAlgn val="ctr"/>
        <c:lblOffset val="100"/>
        <c:tickLblSkip val="1"/>
        <c:noMultiLvlLbl val="0"/>
      </c:catAx>
      <c:valAx>
        <c:axId val="240875776"/>
        <c:scaling>
          <c:orientation val="minMax"/>
          <c:max val="6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4.7226041473577306E-2"/>
              <c:y val="7.07591801808473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874240"/>
        <c:crosses val="autoZero"/>
        <c:crossBetween val="between"/>
        <c:majorUnit val="1"/>
      </c:valAx>
      <c:valAx>
        <c:axId val="240886144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750691091965566"/>
              <c:y val="7.074272455754953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888064"/>
        <c:crosses val="max"/>
        <c:crossBetween val="between"/>
        <c:majorUnit val="1"/>
      </c:valAx>
      <c:catAx>
        <c:axId val="24088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8861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843021581549967"/>
          <c:w val="1"/>
          <c:h val="7.15697841845004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5F9-49D0-AD4E-F7CC0981E504}"/>
            </c:ext>
          </c:extLst>
        </c:ser>
        <c:ser>
          <c:idx val="1"/>
          <c:order val="1"/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5F9-49D0-AD4E-F7CC0981E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21824"/>
        <c:axId val="2406236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5F9-49D0-AD4E-F7CC0981E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26688"/>
        <c:axId val="240625152"/>
      </c:lineChart>
      <c:catAx>
        <c:axId val="24062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623616"/>
        <c:crosses val="autoZero"/>
        <c:auto val="1"/>
        <c:lblAlgn val="ctr"/>
        <c:lblOffset val="100"/>
        <c:noMultiLvlLbl val="0"/>
      </c:catAx>
      <c:valAx>
        <c:axId val="240623616"/>
        <c:scaling>
          <c:orientation val="minMax"/>
          <c:max val="8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0621824"/>
        <c:crosses val="autoZero"/>
        <c:crossBetween val="between"/>
        <c:majorUnit val="1"/>
      </c:valAx>
      <c:valAx>
        <c:axId val="240625152"/>
        <c:scaling>
          <c:orientation val="minMax"/>
          <c:max val="8"/>
          <c:min val="-1"/>
        </c:scaling>
        <c:delete val="0"/>
        <c:axPos val="r"/>
        <c:numFmt formatCode="#,##0" sourceLinked="0"/>
        <c:majorTickMark val="out"/>
        <c:minorTickMark val="none"/>
        <c:tickLblPos val="nextTo"/>
        <c:crossAx val="240626688"/>
        <c:crosses val="max"/>
        <c:crossBetween val="between"/>
        <c:majorUnit val="1"/>
      </c:valAx>
      <c:catAx>
        <c:axId val="24062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6251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37360543282379E-2"/>
          <c:y val="5.5416361191566642E-2"/>
          <c:w val="0.9005252789134357"/>
          <c:h val="0.81641165660105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EBC-4D51-81E3-CCFD1B9FBD1F}"/>
            </c:ext>
          </c:extLst>
        </c:ser>
        <c:ser>
          <c:idx val="1"/>
          <c:order val="1"/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EBC-4D51-81E3-CCFD1B9F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1472"/>
        <c:axId val="240771840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EBC-4D51-81E3-CCFD1B9F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75936"/>
        <c:axId val="240773760"/>
      </c:lineChart>
      <c:catAx>
        <c:axId val="240761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240771840"/>
        <c:crosses val="autoZero"/>
        <c:auto val="1"/>
        <c:lblAlgn val="ctr"/>
        <c:lblOffset val="100"/>
        <c:noMultiLvlLbl val="0"/>
      </c:catAx>
      <c:valAx>
        <c:axId val="240771840"/>
        <c:scaling>
          <c:orientation val="minMax"/>
          <c:max val="2.5"/>
          <c:min val="-1.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40409739036315E-2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761472"/>
        <c:crosses val="autoZero"/>
        <c:crossBetween val="between"/>
        <c:majorUnit val="0.5"/>
      </c:valAx>
      <c:valAx>
        <c:axId val="240773760"/>
        <c:scaling>
          <c:orientation val="minMax"/>
          <c:max val="2.5"/>
          <c:min val="-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4991051997246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775936"/>
        <c:crosses val="max"/>
        <c:crossBetween val="between"/>
        <c:majorUnit val="0.5"/>
      </c:valAx>
      <c:catAx>
        <c:axId val="240775936"/>
        <c:scaling>
          <c:orientation val="minMax"/>
        </c:scaling>
        <c:delete val="1"/>
        <c:axPos val="b"/>
        <c:majorTickMark val="out"/>
        <c:minorTickMark val="none"/>
        <c:tickLblPos val="none"/>
        <c:crossAx val="2407737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122"/>
          <c:h val="0.6954826347510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'31.adat'!$A$3</c:f>
              <c:strCache>
                <c:ptCount val="1"/>
                <c:pt idx="0">
                  <c:v>Forintállampapírok és MNB-kötvény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'31.adat'!$B$3:$AH$3</c:f>
              <c:numCache>
                <c:formatCode>0.0</c:formatCode>
                <c:ptCount val="33"/>
                <c:pt idx="0">
                  <c:v>0</c:v>
                </c:pt>
                <c:pt idx="1">
                  <c:v>4.24136492347E-2</c:v>
                </c:pt>
                <c:pt idx="2">
                  <c:v>-0.77367133508170005</c:v>
                </c:pt>
                <c:pt idx="3">
                  <c:v>0.18446482393800001</c:v>
                </c:pt>
                <c:pt idx="4">
                  <c:v>-2.8959117044485998</c:v>
                </c:pt>
                <c:pt idx="5">
                  <c:v>-2.9124805421344</c:v>
                </c:pt>
                <c:pt idx="6">
                  <c:v>-3.8234672630927</c:v>
                </c:pt>
                <c:pt idx="7">
                  <c:v>-3.1822684409518001</c:v>
                </c:pt>
                <c:pt idx="8">
                  <c:v>-4.3439856031685</c:v>
                </c:pt>
                <c:pt idx="9">
                  <c:v>-2.3156964776635003</c:v>
                </c:pt>
                <c:pt idx="10">
                  <c:v>-3.6486668934501001</c:v>
                </c:pt>
                <c:pt idx="11">
                  <c:v>-2.1974227107453999</c:v>
                </c:pt>
                <c:pt idx="12">
                  <c:v>-2.4423866867888999</c:v>
                </c:pt>
                <c:pt idx="13">
                  <c:v>-0.31272261252150013</c:v>
                </c:pt>
                <c:pt idx="14">
                  <c:v>1.1014557913837999</c:v>
                </c:pt>
                <c:pt idx="15">
                  <c:v>2.7527348426560998</c:v>
                </c:pt>
                <c:pt idx="16">
                  <c:v>2.5823154004783997</c:v>
                </c:pt>
                <c:pt idx="17">
                  <c:v>3.2683863615083997</c:v>
                </c:pt>
                <c:pt idx="18">
                  <c:v>2.9239187393125996</c:v>
                </c:pt>
                <c:pt idx="19">
                  <c:v>5.0327829433479998</c:v>
                </c:pt>
                <c:pt idx="20">
                  <c:v>5.2494687742466999</c:v>
                </c:pt>
                <c:pt idx="21">
                  <c:v>5.0525157602043</c:v>
                </c:pt>
                <c:pt idx="22">
                  <c:v>6.5879027331337001</c:v>
                </c:pt>
                <c:pt idx="23">
                  <c:v>6.1296416784621996</c:v>
                </c:pt>
                <c:pt idx="24">
                  <c:v>5.3703873035133993</c:v>
                </c:pt>
                <c:pt idx="25">
                  <c:v>5.5079757426449998</c:v>
                </c:pt>
                <c:pt idx="26">
                  <c:v>5.9726207601269001</c:v>
                </c:pt>
                <c:pt idx="27">
                  <c:v>4.7101928231820001</c:v>
                </c:pt>
                <c:pt idx="28">
                  <c:v>5.1433266506655997</c:v>
                </c:pt>
                <c:pt idx="29">
                  <c:v>5.407130292642</c:v>
                </c:pt>
                <c:pt idx="30">
                  <c:v>3.5191466151097002</c:v>
                </c:pt>
                <c:pt idx="31">
                  <c:v>2.8831453784201999</c:v>
                </c:pt>
                <c:pt idx="32">
                  <c:v>2.2109265289664002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E-445C-9D1D-8974AACAE564}"/>
            </c:ext>
          </c:extLst>
        </c:ser>
        <c:ser>
          <c:idx val="2"/>
          <c:order val="2"/>
          <c:tx>
            <c:strRef>
              <c:f>'31.adat'!$A$4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'31.adat'!$B$4:$AH$4</c:f>
              <c:numCache>
                <c:formatCode>0.0</c:formatCode>
                <c:ptCount val="33"/>
                <c:pt idx="0">
                  <c:v>0</c:v>
                </c:pt>
                <c:pt idx="1">
                  <c:v>0.99774202502910025</c:v>
                </c:pt>
                <c:pt idx="2">
                  <c:v>2.0766686367173</c:v>
                </c:pt>
                <c:pt idx="3">
                  <c:v>2.1878290971583998</c:v>
                </c:pt>
                <c:pt idx="4">
                  <c:v>9.0127325283994999</c:v>
                </c:pt>
                <c:pt idx="5">
                  <c:v>13.7434420087734</c:v>
                </c:pt>
                <c:pt idx="6">
                  <c:v>13.4379756950363</c:v>
                </c:pt>
                <c:pt idx="7">
                  <c:v>16.292631884552399</c:v>
                </c:pt>
                <c:pt idx="8">
                  <c:v>15.6155214560058</c:v>
                </c:pt>
                <c:pt idx="9">
                  <c:v>17.689177890413699</c:v>
                </c:pt>
                <c:pt idx="10">
                  <c:v>18.355388194730399</c:v>
                </c:pt>
                <c:pt idx="11">
                  <c:v>17.248809154950798</c:v>
                </c:pt>
                <c:pt idx="12">
                  <c:v>16.232816922266597</c:v>
                </c:pt>
                <c:pt idx="13">
                  <c:v>19.056912822814898</c:v>
                </c:pt>
                <c:pt idx="14">
                  <c:v>19.468334505357699</c:v>
                </c:pt>
                <c:pt idx="15">
                  <c:v>21.144824123334498</c:v>
                </c:pt>
                <c:pt idx="16">
                  <c:v>18.563781908462399</c:v>
                </c:pt>
                <c:pt idx="17">
                  <c:v>17.2569842280313</c:v>
                </c:pt>
                <c:pt idx="18">
                  <c:v>17.226994853206598</c:v>
                </c:pt>
                <c:pt idx="19">
                  <c:v>15.192547551256098</c:v>
                </c:pt>
                <c:pt idx="20">
                  <c:v>12.799574212201097</c:v>
                </c:pt>
                <c:pt idx="21">
                  <c:v>12.784110336013498</c:v>
                </c:pt>
                <c:pt idx="22">
                  <c:v>11.008071064761298</c:v>
                </c:pt>
                <c:pt idx="23">
                  <c:v>7.950387047072498</c:v>
                </c:pt>
                <c:pt idx="24">
                  <c:v>9.9520789207183977</c:v>
                </c:pt>
                <c:pt idx="25">
                  <c:v>11.272949305686298</c:v>
                </c:pt>
                <c:pt idx="26">
                  <c:v>11.613725273970998</c:v>
                </c:pt>
                <c:pt idx="27">
                  <c:v>10.841496312484898</c:v>
                </c:pt>
                <c:pt idx="28">
                  <c:v>7.9950384425257974</c:v>
                </c:pt>
                <c:pt idx="29">
                  <c:v>8.328326832683997</c:v>
                </c:pt>
                <c:pt idx="30">
                  <c:v>7.7317030289172965</c:v>
                </c:pt>
                <c:pt idx="31">
                  <c:v>6.4096084874433963</c:v>
                </c:pt>
                <c:pt idx="32">
                  <c:v>4.2378892462738964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E-445C-9D1D-8974AACAE564}"/>
            </c:ext>
          </c:extLst>
        </c:ser>
        <c:ser>
          <c:idx val="3"/>
          <c:order val="3"/>
          <c:tx>
            <c:strRef>
              <c:f>'31.adat'!$A$5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'31.adat'!$B$5:$AH$5</c:f>
              <c:numCache>
                <c:formatCode>0.0</c:formatCode>
                <c:ptCount val="33"/>
                <c:pt idx="0">
                  <c:v>0</c:v>
                </c:pt>
                <c:pt idx="1">
                  <c:v>-0.44510305762300001</c:v>
                </c:pt>
                <c:pt idx="2">
                  <c:v>-1.2079105528372001</c:v>
                </c:pt>
                <c:pt idx="3">
                  <c:v>-1.0810671794094</c:v>
                </c:pt>
                <c:pt idx="4">
                  <c:v>-7.6761226548972008</c:v>
                </c:pt>
                <c:pt idx="5">
                  <c:v>-10.970553819343401</c:v>
                </c:pt>
                <c:pt idx="6">
                  <c:v>-10.4397663539334</c:v>
                </c:pt>
                <c:pt idx="7">
                  <c:v>-14.166405141794399</c:v>
                </c:pt>
                <c:pt idx="8">
                  <c:v>-14.2436089023512</c:v>
                </c:pt>
                <c:pt idx="9">
                  <c:v>-17.1537916510968</c:v>
                </c:pt>
                <c:pt idx="10">
                  <c:v>-18.109764138522401</c:v>
                </c:pt>
                <c:pt idx="11">
                  <c:v>-16.962480762864701</c:v>
                </c:pt>
                <c:pt idx="12">
                  <c:v>-17.261472141030101</c:v>
                </c:pt>
                <c:pt idx="13">
                  <c:v>-19.6812441487649</c:v>
                </c:pt>
                <c:pt idx="14">
                  <c:v>-20.953502058241302</c:v>
                </c:pt>
                <c:pt idx="15">
                  <c:v>-22.231476353932003</c:v>
                </c:pt>
                <c:pt idx="16">
                  <c:v>-21.135115869248104</c:v>
                </c:pt>
                <c:pt idx="17">
                  <c:v>-18.327541851533002</c:v>
                </c:pt>
                <c:pt idx="18">
                  <c:v>-18.817067432544402</c:v>
                </c:pt>
                <c:pt idx="19">
                  <c:v>-17.927658826967402</c:v>
                </c:pt>
                <c:pt idx="20">
                  <c:v>-17.783852951956003</c:v>
                </c:pt>
                <c:pt idx="21">
                  <c:v>-19.628969635154004</c:v>
                </c:pt>
                <c:pt idx="22">
                  <c:v>-18.972691469010705</c:v>
                </c:pt>
                <c:pt idx="23">
                  <c:v>-15.655194011339505</c:v>
                </c:pt>
                <c:pt idx="24">
                  <c:v>-18.993633518317406</c:v>
                </c:pt>
                <c:pt idx="25">
                  <c:v>-21.409972282754307</c:v>
                </c:pt>
                <c:pt idx="26">
                  <c:v>-21.218843544782807</c:v>
                </c:pt>
                <c:pt idx="27">
                  <c:v>-20.674975792260007</c:v>
                </c:pt>
                <c:pt idx="28">
                  <c:v>-19.733300377339308</c:v>
                </c:pt>
                <c:pt idx="29">
                  <c:v>-20.957720710778009</c:v>
                </c:pt>
                <c:pt idx="30">
                  <c:v>-19.319995822451009</c:v>
                </c:pt>
                <c:pt idx="31">
                  <c:v>-16.79415069707181</c:v>
                </c:pt>
                <c:pt idx="32">
                  <c:v>-14.819949263088009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E-445C-9D1D-8974AACAE564}"/>
            </c:ext>
          </c:extLst>
        </c:ser>
        <c:ser>
          <c:idx val="4"/>
          <c:order val="4"/>
          <c:tx>
            <c:strRef>
              <c:f>'31.adat'!$A$6</c:f>
              <c:strCache>
                <c:ptCount val="1"/>
                <c:pt idx="0">
                  <c:v>MNB tartozásai (repo)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'31.adat'!$B$6:$AH$6</c:f>
              <c:numCache>
                <c:formatCode>0.0</c:formatCode>
                <c:ptCount val="33"/>
                <c:pt idx="0">
                  <c:v>0</c:v>
                </c:pt>
                <c:pt idx="1">
                  <c:v>-7.1282834740699991E-2</c:v>
                </c:pt>
                <c:pt idx="2">
                  <c:v>-8.5089771999099992E-2</c:v>
                </c:pt>
                <c:pt idx="3">
                  <c:v>-7.5879322749099989E-2</c:v>
                </c:pt>
                <c:pt idx="4">
                  <c:v>0.50223877890199997</c:v>
                </c:pt>
                <c:pt idx="5">
                  <c:v>0.36618360344099998</c:v>
                </c:pt>
                <c:pt idx="6">
                  <c:v>2.2072321002543003</c:v>
                </c:pt>
                <c:pt idx="7">
                  <c:v>3.2018864451408002</c:v>
                </c:pt>
                <c:pt idx="8">
                  <c:v>3.7731151287439002</c:v>
                </c:pt>
                <c:pt idx="9">
                  <c:v>2.7439879953428004</c:v>
                </c:pt>
                <c:pt idx="10">
                  <c:v>3.5931586300547003</c:v>
                </c:pt>
                <c:pt idx="11">
                  <c:v>3.2814141851197003</c:v>
                </c:pt>
                <c:pt idx="12">
                  <c:v>6.1903567490914</c:v>
                </c:pt>
                <c:pt idx="13">
                  <c:v>2.3592071263525001</c:v>
                </c:pt>
                <c:pt idx="14">
                  <c:v>2.9506228304022999</c:v>
                </c:pt>
                <c:pt idx="15">
                  <c:v>2.8070088914233997</c:v>
                </c:pt>
                <c:pt idx="16">
                  <c:v>5.0351138765197003</c:v>
                </c:pt>
                <c:pt idx="17">
                  <c:v>3.0916915184057006</c:v>
                </c:pt>
                <c:pt idx="18">
                  <c:v>2.2966561585255008</c:v>
                </c:pt>
                <c:pt idx="19">
                  <c:v>1.9035316146677008</c:v>
                </c:pt>
                <c:pt idx="20">
                  <c:v>2.6482843006642005</c:v>
                </c:pt>
                <c:pt idx="21">
                  <c:v>1.6026301357369006</c:v>
                </c:pt>
                <c:pt idx="22">
                  <c:v>1.2775873386525005</c:v>
                </c:pt>
                <c:pt idx="23">
                  <c:v>0.89909557976370058</c:v>
                </c:pt>
                <c:pt idx="24">
                  <c:v>1.2643722491433005</c:v>
                </c:pt>
                <c:pt idx="25">
                  <c:v>0.41790872710340043</c:v>
                </c:pt>
                <c:pt idx="26">
                  <c:v>0.46869330751730043</c:v>
                </c:pt>
                <c:pt idx="27">
                  <c:v>0.55387891567920045</c:v>
                </c:pt>
                <c:pt idx="28">
                  <c:v>1.3124272568467006</c:v>
                </c:pt>
                <c:pt idx="29">
                  <c:v>0.77702536968310054</c:v>
                </c:pt>
                <c:pt idx="30">
                  <c:v>1.0022837466470005</c:v>
                </c:pt>
                <c:pt idx="31">
                  <c:v>0.85008733613170051</c:v>
                </c:pt>
                <c:pt idx="32">
                  <c:v>0.81386289438120052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6E-445C-9D1D-8974AACA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1199744"/>
        <c:axId val="241214208"/>
      </c:barChart>
      <c:lineChart>
        <c:grouping val="standard"/>
        <c:varyColors val="0"/>
        <c:ser>
          <c:idx val="0"/>
          <c:order val="0"/>
          <c:tx>
            <c:strRef>
              <c:f>'31.adat'!$A$2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0.52376978190010037</c:v>
                </c:pt>
                <c:pt idx="2">
                  <c:v>9.9969767992999642E-3</c:v>
                </c:pt>
                <c:pt idx="3">
                  <c:v>1.2153474189379001</c:v>
                </c:pt>
                <c:pt idx="4">
                  <c:v>-1.0570630520443007</c:v>
                </c:pt>
                <c:pt idx="5">
                  <c:v>0.2265912507365988</c:v>
                </c:pt>
                <c:pt idx="6">
                  <c:v>1.3819741782644996</c:v>
                </c:pt>
                <c:pt idx="7">
                  <c:v>2.1458447469470001</c:v>
                </c:pt>
                <c:pt idx="8">
                  <c:v>0.8010420792299997</c:v>
                </c:pt>
                <c:pt idx="9">
                  <c:v>0.96367775699619918</c:v>
                </c:pt>
                <c:pt idx="10">
                  <c:v>0.19011579281259783</c:v>
                </c:pt>
                <c:pt idx="11">
                  <c:v>1.3703198664603984</c:v>
                </c:pt>
                <c:pt idx="12">
                  <c:v>2.7193148435389958</c:v>
                </c:pt>
                <c:pt idx="13">
                  <c:v>1.4221531878809963</c:v>
                </c:pt>
                <c:pt idx="14">
                  <c:v>2.5669110689024963</c:v>
                </c:pt>
                <c:pt idx="15">
                  <c:v>4.4730915034819949</c:v>
                </c:pt>
                <c:pt idx="16">
                  <c:v>5.046095316212396</c:v>
                </c:pt>
                <c:pt idx="17">
                  <c:v>5.2895202564123958</c:v>
                </c:pt>
                <c:pt idx="18">
                  <c:v>3.630502318500298</c:v>
                </c:pt>
                <c:pt idx="19">
                  <c:v>4.2012032823043963</c:v>
                </c:pt>
                <c:pt idx="20">
                  <c:v>2.9134743351559953</c:v>
                </c:pt>
                <c:pt idx="21">
                  <c:v>-0.18971340319930419</c:v>
                </c:pt>
                <c:pt idx="22">
                  <c:v>-9.9130332463205795E-2</c:v>
                </c:pt>
                <c:pt idx="23">
                  <c:v>-0.67606970604110694</c:v>
                </c:pt>
                <c:pt idx="24">
                  <c:v>-2.4067950449423092</c:v>
                </c:pt>
                <c:pt idx="25">
                  <c:v>-4.2111385073196086</c:v>
                </c:pt>
                <c:pt idx="26">
                  <c:v>-3.1638042031676097</c:v>
                </c:pt>
                <c:pt idx="27">
                  <c:v>-4.5694077409139089</c:v>
                </c:pt>
                <c:pt idx="28">
                  <c:v>-5.2825080273012111</c:v>
                </c:pt>
                <c:pt idx="29">
                  <c:v>-6.4452382157689119</c:v>
                </c:pt>
                <c:pt idx="30">
                  <c:v>-7.0668624317770128</c:v>
                </c:pt>
                <c:pt idx="31">
                  <c:v>-6.6513094950765144</c:v>
                </c:pt>
                <c:pt idx="32">
                  <c:v>-7.5572705934665123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E-445C-9D1D-8974AACA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26496"/>
        <c:axId val="241216128"/>
      </c:lineChart>
      <c:catAx>
        <c:axId val="24119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1214208"/>
        <c:crosses val="autoZero"/>
        <c:auto val="1"/>
        <c:lblAlgn val="ctr"/>
        <c:lblOffset val="100"/>
        <c:tickLblSkip val="1"/>
        <c:noMultiLvlLbl val="0"/>
      </c:catAx>
      <c:valAx>
        <c:axId val="241214208"/>
        <c:scaling>
          <c:orientation val="minMax"/>
          <c:max val="3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199744"/>
        <c:crosses val="autoZero"/>
        <c:crossBetween val="between"/>
        <c:majorUnit val="5"/>
      </c:valAx>
      <c:valAx>
        <c:axId val="241216128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0.86872045683250476"/>
              <c:y val="3.545891570420260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226496"/>
        <c:crosses val="max"/>
        <c:crossBetween val="between"/>
        <c:majorUnit val="5"/>
      </c:valAx>
      <c:catAx>
        <c:axId val="24122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2161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912048111694629"/>
          <c:w val="1"/>
          <c:h val="0.130879518883053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4.4358691384049437E-2"/>
          <c:w val="0.89162006344302891"/>
          <c:h val="0.6783880265619542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'19.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'19. adat'!$C$5:$AL$5</c:f>
              <c:numCache>
                <c:formatCode>0.0</c:formatCode>
                <c:ptCount val="36"/>
                <c:pt idx="0">
                  <c:v>-0.46418100674919138</c:v>
                </c:pt>
                <c:pt idx="1">
                  <c:v>-0.66930498205200428</c:v>
                </c:pt>
                <c:pt idx="2">
                  <c:v>-1.3773955263517828</c:v>
                </c:pt>
                <c:pt idx="3">
                  <c:v>-2.2180181763258648</c:v>
                </c:pt>
                <c:pt idx="4">
                  <c:v>-1.0803458271087263</c:v>
                </c:pt>
                <c:pt idx="5">
                  <c:v>5.6399615778963054E-2</c:v>
                </c:pt>
                <c:pt idx="6">
                  <c:v>-0.59828998438036296</c:v>
                </c:pt>
                <c:pt idx="7">
                  <c:v>-0.6914928492609792</c:v>
                </c:pt>
                <c:pt idx="8">
                  <c:v>-0.9335844379441669</c:v>
                </c:pt>
                <c:pt idx="9">
                  <c:v>-1.7000422208165493</c:v>
                </c:pt>
                <c:pt idx="10">
                  <c:v>-1.4276748903373504</c:v>
                </c:pt>
                <c:pt idx="11">
                  <c:v>-0.98049090542372519</c:v>
                </c:pt>
                <c:pt idx="12">
                  <c:v>-1.5404966774487499</c:v>
                </c:pt>
                <c:pt idx="13">
                  <c:v>-2.1285806765440745</c:v>
                </c:pt>
                <c:pt idx="14">
                  <c:v>-2.2316682364643583</c:v>
                </c:pt>
                <c:pt idx="15">
                  <c:v>-2.3581027172585296</c:v>
                </c:pt>
                <c:pt idx="16">
                  <c:v>-2.3873850089843049</c:v>
                </c:pt>
                <c:pt idx="17">
                  <c:v>-1.0820112721980935</c:v>
                </c:pt>
                <c:pt idx="18">
                  <c:v>9.1314302601974678E-2</c:v>
                </c:pt>
                <c:pt idx="19">
                  <c:v>0.39444379747526903</c:v>
                </c:pt>
                <c:pt idx="20">
                  <c:v>1.2205439545790866</c:v>
                </c:pt>
                <c:pt idx="21">
                  <c:v>0.58484729053188389</c:v>
                </c:pt>
                <c:pt idx="22">
                  <c:v>-4.4129552148451635E-2</c:v>
                </c:pt>
                <c:pt idx="23">
                  <c:v>-1.0904591372317194</c:v>
                </c:pt>
                <c:pt idx="24">
                  <c:v>-1.7883239400810671</c:v>
                </c:pt>
                <c:pt idx="25">
                  <c:v>-1.8232827283256383</c:v>
                </c:pt>
                <c:pt idx="26">
                  <c:v>-2.1383423759622051</c:v>
                </c:pt>
                <c:pt idx="27">
                  <c:v>-1.5026524733541557</c:v>
                </c:pt>
                <c:pt idx="28">
                  <c:v>-2.1651476162761907</c:v>
                </c:pt>
                <c:pt idx="29">
                  <c:v>-2.2029132369708937</c:v>
                </c:pt>
                <c:pt idx="30">
                  <c:v>-1.9771561163934013</c:v>
                </c:pt>
                <c:pt idx="31">
                  <c:v>-1.7471540102642256</c:v>
                </c:pt>
                <c:pt idx="32">
                  <c:v>-1.7320598035812214</c:v>
                </c:pt>
                <c:pt idx="33">
                  <c:v>-1.7908541474002644</c:v>
                </c:pt>
                <c:pt idx="34">
                  <c:v>-1.334250472223979</c:v>
                </c:pt>
                <c:pt idx="35">
                  <c:v>-1.9488288387425623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1-4A16-A6BD-411EF7204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7612544"/>
        <c:axId val="207637888"/>
      </c:barChart>
      <c:lineChart>
        <c:grouping val="standard"/>
        <c:varyColors val="0"/>
        <c:ser>
          <c:idx val="2"/>
          <c:order val="1"/>
          <c:tx>
            <c:strRef>
              <c:f>'19. adat'!$B$4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adat'!$C$2:$AH$2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'19. adat'!$C$4:$AL$4</c:f>
              <c:numCache>
                <c:formatCode>0.0</c:formatCode>
                <c:ptCount val="36"/>
                <c:pt idx="0">
                  <c:v>-6.655524868512205</c:v>
                </c:pt>
                <c:pt idx="1">
                  <c:v>-6.3812745826378316</c:v>
                </c:pt>
                <c:pt idx="2">
                  <c:v>-7.6869001931308985</c:v>
                </c:pt>
                <c:pt idx="3">
                  <c:v>-8.3281216746320812</c:v>
                </c:pt>
                <c:pt idx="4">
                  <c:v>-6.3092124450856781</c:v>
                </c:pt>
                <c:pt idx="5">
                  <c:v>-3.5994907131907463</c:v>
                </c:pt>
                <c:pt idx="6">
                  <c:v>-1.5808289733332777</c:v>
                </c:pt>
                <c:pt idx="7">
                  <c:v>0.2674453579023427</c:v>
                </c:pt>
                <c:pt idx="8">
                  <c:v>0.87263647670551991</c:v>
                </c:pt>
                <c:pt idx="9">
                  <c:v>0.34397522917476392</c:v>
                </c:pt>
                <c:pt idx="10">
                  <c:v>0.71095899102254134</c:v>
                </c:pt>
                <c:pt idx="11">
                  <c:v>1.1234482947177546</c:v>
                </c:pt>
                <c:pt idx="12">
                  <c:v>0.70178761927425282</c:v>
                </c:pt>
                <c:pt idx="13">
                  <c:v>-1.8088397132343389E-2</c:v>
                </c:pt>
                <c:pt idx="14">
                  <c:v>0.29063377188144979</c:v>
                </c:pt>
                <c:pt idx="15">
                  <c:v>0.71668592117331509</c:v>
                </c:pt>
                <c:pt idx="16">
                  <c:v>0.49993888979984558</c:v>
                </c:pt>
                <c:pt idx="17">
                  <c:v>2.3555369089374589</c:v>
                </c:pt>
                <c:pt idx="18">
                  <c:v>3.9322805047505986</c:v>
                </c:pt>
                <c:pt idx="19">
                  <c:v>4.707413557057083</c:v>
                </c:pt>
                <c:pt idx="20">
                  <c:v>6.5908596274345257</c:v>
                </c:pt>
                <c:pt idx="21">
                  <c:v>6.4439906351204268</c:v>
                </c:pt>
                <c:pt idx="22">
                  <c:v>6.4289689217321495</c:v>
                </c:pt>
                <c:pt idx="23">
                  <c:v>6.3203575037925228</c:v>
                </c:pt>
                <c:pt idx="24">
                  <c:v>5.2270106041733664</c:v>
                </c:pt>
                <c:pt idx="25">
                  <c:v>4.216688207144073</c:v>
                </c:pt>
                <c:pt idx="26">
                  <c:v>3.696430777600924</c:v>
                </c:pt>
                <c:pt idx="27">
                  <c:v>4.3353343650884906</c:v>
                </c:pt>
                <c:pt idx="28">
                  <c:v>4.7438374195216539</c:v>
                </c:pt>
                <c:pt idx="29">
                  <c:v>5.801416503950894</c:v>
                </c:pt>
                <c:pt idx="30">
                  <c:v>5.7304225482508802</c:v>
                </c:pt>
                <c:pt idx="31">
                  <c:v>6.3083938726943023</c:v>
                </c:pt>
                <c:pt idx="32">
                  <c:v>5.8128303922479265</c:v>
                </c:pt>
                <c:pt idx="33">
                  <c:v>5.7291075493175807</c:v>
                </c:pt>
                <c:pt idx="34">
                  <c:v>6.0111951309902771</c:v>
                </c:pt>
                <c:pt idx="35">
                  <c:v>3.4720256307671433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1-4A16-A6BD-411EF7204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544"/>
        <c:axId val="207637888"/>
      </c:lineChart>
      <c:lineChart>
        <c:grouping val="standar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Net lending (real economy's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'19. adat'!$C$1:$AH$1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'19. adat'!$C$3:$AL$3</c:f>
              <c:numCache>
                <c:formatCode>0.0</c:formatCode>
                <c:ptCount val="36"/>
                <c:pt idx="0">
                  <c:v>-6.1913438617630145</c:v>
                </c:pt>
                <c:pt idx="1">
                  <c:v>-5.711969600585828</c:v>
                </c:pt>
                <c:pt idx="2">
                  <c:v>-6.3095046667791141</c:v>
                </c:pt>
                <c:pt idx="3">
                  <c:v>-6.1101034983062172</c:v>
                </c:pt>
                <c:pt idx="4">
                  <c:v>-5.2288666179769514</c:v>
                </c:pt>
                <c:pt idx="5">
                  <c:v>-3.6558903289697096</c:v>
                </c:pt>
                <c:pt idx="6">
                  <c:v>-0.9825389889529148</c:v>
                </c:pt>
                <c:pt idx="7">
                  <c:v>0.95893820716332212</c:v>
                </c:pt>
                <c:pt idx="8">
                  <c:v>1.806220914649687</c:v>
                </c:pt>
                <c:pt idx="9">
                  <c:v>2.0440174499913129</c:v>
                </c:pt>
                <c:pt idx="10">
                  <c:v>2.1386338813598917</c:v>
                </c:pt>
                <c:pt idx="11">
                  <c:v>2.1039392001414803</c:v>
                </c:pt>
                <c:pt idx="12">
                  <c:v>2.2422842967230028</c:v>
                </c:pt>
                <c:pt idx="13">
                  <c:v>2.1104922794117309</c:v>
                </c:pt>
                <c:pt idx="14">
                  <c:v>2.5223020083458079</c:v>
                </c:pt>
                <c:pt idx="15">
                  <c:v>3.0747886384318446</c:v>
                </c:pt>
                <c:pt idx="16">
                  <c:v>2.8873238987841505</c:v>
                </c:pt>
                <c:pt idx="17">
                  <c:v>3.4375481811355524</c:v>
                </c:pt>
                <c:pt idx="18">
                  <c:v>3.8409662021486235</c:v>
                </c:pt>
                <c:pt idx="19">
                  <c:v>4.3129697595818142</c:v>
                </c:pt>
                <c:pt idx="20">
                  <c:v>5.3703156728554395</c:v>
                </c:pt>
                <c:pt idx="21">
                  <c:v>5.8591433445885421</c:v>
                </c:pt>
                <c:pt idx="22">
                  <c:v>6.4730984738806026</c:v>
                </c:pt>
                <c:pt idx="23">
                  <c:v>7.4108166410242422</c:v>
                </c:pt>
                <c:pt idx="24">
                  <c:v>7.0153345442544328</c:v>
                </c:pt>
                <c:pt idx="25">
                  <c:v>6.0399709354697118</c:v>
                </c:pt>
                <c:pt idx="26">
                  <c:v>5.8347731535631286</c:v>
                </c:pt>
                <c:pt idx="27">
                  <c:v>5.8379868384426459</c:v>
                </c:pt>
                <c:pt idx="28">
                  <c:v>6.9089850357978451</c:v>
                </c:pt>
                <c:pt idx="29">
                  <c:v>8.0043297409217882</c:v>
                </c:pt>
                <c:pt idx="30">
                  <c:v>7.7075786646442825</c:v>
                </c:pt>
                <c:pt idx="31">
                  <c:v>8.0555478829585283</c:v>
                </c:pt>
                <c:pt idx="32">
                  <c:v>7.544890195829149</c:v>
                </c:pt>
                <c:pt idx="33">
                  <c:v>7.5199616967178455</c:v>
                </c:pt>
                <c:pt idx="34">
                  <c:v>7.345445603214257</c:v>
                </c:pt>
                <c:pt idx="35">
                  <c:v>5.4208544695097061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F1-4A16-A6BD-411EF7204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9792"/>
        <c:axId val="207668352"/>
      </c:lineChart>
      <c:catAx>
        <c:axId val="2076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63494665555922"/>
              <c:y val="1.3157624226475619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7637888"/>
        <c:crosses val="autoZero"/>
        <c:auto val="1"/>
        <c:lblAlgn val="ctr"/>
        <c:lblOffset val="100"/>
        <c:tickLblSkip val="1"/>
        <c:noMultiLvlLbl val="0"/>
      </c:catAx>
      <c:valAx>
        <c:axId val="207637888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7612544"/>
        <c:crosses val="autoZero"/>
        <c:crossBetween val="between"/>
        <c:majorUnit val="2"/>
      </c:valAx>
      <c:catAx>
        <c:axId val="20764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616753110639356E-2"/>
              <c:y val="1.975288336999652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7649792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826434489422467"/>
          <c:w val="1"/>
          <c:h val="0.121735655105775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9160022708760152E-2"/>
          <c:w val="0.92175277731826322"/>
          <c:h val="0.808032154287923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'20. adat'!$A$3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'20. adat'!$C$3:$K$3</c:f>
              <c:numCache>
                <c:formatCode>0.0</c:formatCode>
                <c:ptCount val="9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-0.73080758392830036</c:v>
                </c:pt>
                <c:pt idx="7">
                  <c:v>-4.5171726999755011</c:v>
                </c:pt>
                <c:pt idx="8">
                  <c:v>-7.0942732949341005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B-4403-BA28-1B925437E73C}"/>
            </c:ext>
          </c:extLst>
        </c:ser>
        <c:ser>
          <c:idx val="2"/>
          <c:order val="2"/>
          <c:tx>
            <c:strRef>
              <c:f>'20. adat'!$A$4</c:f>
              <c:strCache>
                <c:ptCount val="1"/>
                <c:pt idx="0">
                  <c:v>Állam 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'20. adat'!$C$4:$K$4</c:f>
              <c:numCache>
                <c:formatCode>0.0</c:formatCode>
                <c:ptCount val="9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-3.8581945469057999</c:v>
                </c:pt>
                <c:pt idx="6">
                  <c:v>-2.6830545355620008</c:v>
                </c:pt>
                <c:pt idx="7">
                  <c:v>-1.7579262941545997</c:v>
                </c:pt>
                <c:pt idx="8">
                  <c:v>2.7321526699855001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B-4403-BA28-1B925437E73C}"/>
            </c:ext>
          </c:extLst>
        </c:ser>
        <c:ser>
          <c:idx val="3"/>
          <c:order val="3"/>
          <c:tx>
            <c:strRef>
              <c:f>'20.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'20. adat'!$C$5:$K$5</c:f>
              <c:numCache>
                <c:formatCode>0.0</c:formatCode>
                <c:ptCount val="9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-0.5117777618654995</c:v>
                </c:pt>
                <c:pt idx="6">
                  <c:v>-1.1369485156661003</c:v>
                </c:pt>
                <c:pt idx="7">
                  <c:v>-0.64568863790199926</c:v>
                </c:pt>
                <c:pt idx="8">
                  <c:v>0.45969305155400114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B-4403-BA28-1B925437E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61408"/>
        <c:axId val="220562944"/>
      </c:barChart>
      <c:lineChart>
        <c:grouping val="standard"/>
        <c:varyColors val="0"/>
        <c:ser>
          <c:idx val="0"/>
          <c:order val="0"/>
          <c:tx>
            <c:strRef>
              <c:f>'20. adat'!$A$2</c:f>
              <c:strCache>
                <c:ptCount val="1"/>
                <c:pt idx="0">
                  <c:v>Nettó forrásbevonás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'20. adat'!$C$1:$J$1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'20. adat'!$C$2:$K$2</c:f>
              <c:numCache>
                <c:formatCode>0.0</c:formatCode>
                <c:ptCount val="9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-4.5508106351564006</c:v>
                </c:pt>
                <c:pt idx="7">
                  <c:v>-6.9207876320321002</c:v>
                </c:pt>
                <c:pt idx="8">
                  <c:v>-3.9024275733945997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B-4403-BA28-1B925437E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67040"/>
        <c:axId val="220564864"/>
      </c:lineChart>
      <c:catAx>
        <c:axId val="2205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0562944"/>
        <c:crosses val="autoZero"/>
        <c:auto val="1"/>
        <c:lblAlgn val="ctr"/>
        <c:lblOffset val="100"/>
        <c:noMultiLvlLbl val="0"/>
      </c:catAx>
      <c:valAx>
        <c:axId val="220562944"/>
        <c:scaling>
          <c:orientation val="minMax"/>
          <c:max val="12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0032291255302468E-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0561408"/>
        <c:crosses val="autoZero"/>
        <c:crossBetween val="between"/>
        <c:majorUnit val="2"/>
      </c:valAx>
      <c:valAx>
        <c:axId val="220564864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71932666553838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0567040"/>
        <c:crosses val="max"/>
        <c:crossBetween val="between"/>
        <c:majorUnit val="2"/>
      </c:valAx>
      <c:catAx>
        <c:axId val="22056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5648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243570628389974"/>
          <c:y val="0.94199540888110023"/>
          <c:w val="0.62694025580476964"/>
          <c:h val="5.80045911189001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9160022708760152E-2"/>
          <c:w val="0.92175277731826322"/>
          <c:h val="0.808032154287923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'20. adat'!$B$3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'20. adat'!$C$3:$K$3</c:f>
              <c:numCache>
                <c:formatCode>0.0</c:formatCode>
                <c:ptCount val="9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-0.73080758392830036</c:v>
                </c:pt>
                <c:pt idx="7">
                  <c:v>-4.5171726999755011</c:v>
                </c:pt>
                <c:pt idx="8">
                  <c:v>-7.0942732949341005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B-4BA3-AE65-F9424FB23DC7}"/>
            </c:ext>
          </c:extLst>
        </c:ser>
        <c:ser>
          <c:idx val="2"/>
          <c:order val="2"/>
          <c:tx>
            <c:strRef>
              <c:f>'20. adat'!$B$4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'20. adat'!$C$4:$K$4</c:f>
              <c:numCache>
                <c:formatCode>0.0</c:formatCode>
                <c:ptCount val="9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-3.8581945469057999</c:v>
                </c:pt>
                <c:pt idx="6">
                  <c:v>-2.6830545355620008</c:v>
                </c:pt>
                <c:pt idx="7">
                  <c:v>-1.7579262941545997</c:v>
                </c:pt>
                <c:pt idx="8">
                  <c:v>2.7321526699855001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B-4BA3-AE65-F9424FB23DC7}"/>
            </c:ext>
          </c:extLst>
        </c:ser>
        <c:ser>
          <c:idx val="3"/>
          <c:order val="3"/>
          <c:tx>
            <c:strRef>
              <c:f>'20. adat'!$B$5</c:f>
              <c:strCache>
                <c:ptCount val="1"/>
                <c:pt idx="0">
                  <c:v>Coprorations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'20.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'20. adat'!$C$5:$K$5</c:f>
              <c:numCache>
                <c:formatCode>0.0</c:formatCode>
                <c:ptCount val="9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-0.5117777618654995</c:v>
                </c:pt>
                <c:pt idx="6">
                  <c:v>-1.1369485156661003</c:v>
                </c:pt>
                <c:pt idx="7">
                  <c:v>-0.64568863790199926</c:v>
                </c:pt>
                <c:pt idx="8">
                  <c:v>0.45969305155400114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5B-4BA3-AE65-F9424FB23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86912"/>
        <c:axId val="226496896"/>
      </c:barChart>
      <c:lineChart>
        <c:grouping val="standard"/>
        <c:varyColors val="0"/>
        <c:ser>
          <c:idx val="0"/>
          <c:order val="0"/>
          <c:tx>
            <c:strRef>
              <c:f>'20. adat'!$B$2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'20. adat'!$C$1:$J$1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'20. adat'!$C$2:$K$2</c:f>
              <c:numCache>
                <c:formatCode>0.0</c:formatCode>
                <c:ptCount val="9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-4.5508106351564006</c:v>
                </c:pt>
                <c:pt idx="7">
                  <c:v>-6.9207876320321002</c:v>
                </c:pt>
                <c:pt idx="8">
                  <c:v>-3.9024275733945997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5B-4BA3-AE65-F9424FB23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9184"/>
        <c:axId val="226498816"/>
      </c:lineChart>
      <c:catAx>
        <c:axId val="2264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6496896"/>
        <c:crosses val="autoZero"/>
        <c:auto val="1"/>
        <c:lblAlgn val="ctr"/>
        <c:lblOffset val="100"/>
        <c:noMultiLvlLbl val="0"/>
      </c:catAx>
      <c:valAx>
        <c:axId val="226496896"/>
        <c:scaling>
          <c:orientation val="minMax"/>
          <c:max val="12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0032291255302468E-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486912"/>
        <c:crosses val="autoZero"/>
        <c:crossBetween val="between"/>
        <c:majorUnit val="2"/>
      </c:valAx>
      <c:valAx>
        <c:axId val="226498816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71932666553838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509184"/>
        <c:crosses val="max"/>
        <c:crossBetween val="between"/>
        <c:majorUnit val="2"/>
      </c:valAx>
      <c:catAx>
        <c:axId val="22650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4988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243570628389974"/>
          <c:y val="0.94199540888110023"/>
          <c:w val="0.62694025580476964"/>
          <c:h val="5.80045911189001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3E-2"/>
          <c:y val="5.0818255868486699E-2"/>
          <c:w val="0.92389765136648661"/>
          <c:h val="0.67767169385958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'21.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'21. adat'!$C$5:$AL$5</c:f>
              <c:numCache>
                <c:formatCode>0.0</c:formatCode>
                <c:ptCount val="36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0.80719511262599997</c:v>
                </c:pt>
                <c:pt idx="25">
                  <c:v>-1.4371195048751</c:v>
                </c:pt>
                <c:pt idx="26">
                  <c:v>0.94469882769279989</c:v>
                </c:pt>
                <c:pt idx="27">
                  <c:v>1.4091508040178</c:v>
                </c:pt>
                <c:pt idx="28">
                  <c:v>-0.10064575134519999</c:v>
                </c:pt>
                <c:pt idx="29">
                  <c:v>-0.94011357441240007</c:v>
                </c:pt>
                <c:pt idx="30">
                  <c:v>1.2217659348578003</c:v>
                </c:pt>
                <c:pt idx="31">
                  <c:v>1.1954592723516999</c:v>
                </c:pt>
                <c:pt idx="32">
                  <c:v>0.26414921688019788</c:v>
                </c:pt>
                <c:pt idx="33">
                  <c:v>-0.42901357945819996</c:v>
                </c:pt>
                <c:pt idx="34">
                  <c:v>1.6817533989105999</c:v>
                </c:pt>
                <c:pt idx="35">
                  <c:v>1.5148390682377999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D-4DAD-9D54-42BF9B2C0B29}"/>
            </c:ext>
          </c:extLst>
        </c:ser>
        <c:ser>
          <c:idx val="1"/>
          <c:order val="1"/>
          <c:tx>
            <c:strRef>
              <c:f>'21. adat'!$A$4</c:f>
              <c:strCache>
                <c:ptCount val="1"/>
                <c:pt idx="0">
                  <c:v>Adósságjellegű finanszírozás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'21.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'21. adat'!$C$4:$AL$4</c:f>
              <c:numCache>
                <c:formatCode>0.0</c:formatCode>
                <c:ptCount val="36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-1.1334962537970998</c:v>
                </c:pt>
                <c:pt idx="25">
                  <c:v>0.74573361532249982</c:v>
                </c:pt>
                <c:pt idx="26">
                  <c:v>-2.1632102231660997</c:v>
                </c:pt>
                <c:pt idx="27">
                  <c:v>-3.4591432210011002</c:v>
                </c:pt>
                <c:pt idx="28">
                  <c:v>-0.83349021014810032</c:v>
                </c:pt>
                <c:pt idx="29">
                  <c:v>-1.3545779888384999</c:v>
                </c:pt>
                <c:pt idx="30">
                  <c:v>-2.7330188979659997</c:v>
                </c:pt>
                <c:pt idx="31">
                  <c:v>-4.0621547499594008</c:v>
                </c:pt>
                <c:pt idx="32">
                  <c:v>-0.16334667391159791</c:v>
                </c:pt>
                <c:pt idx="33">
                  <c:v>-1.373131279701</c:v>
                </c:pt>
                <c:pt idx="34">
                  <c:v>-3.3388563027274998</c:v>
                </c:pt>
                <c:pt idx="35">
                  <c:v>-1.9855082065508998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D-4DAD-9D54-42BF9B2C0B29}"/>
            </c:ext>
          </c:extLst>
        </c:ser>
        <c:ser>
          <c:idx val="2"/>
          <c:order val="2"/>
          <c:tx>
            <c:strRef>
              <c:f>'21.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'21.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'21. adat'!$C$3:$AL$3</c:f>
              <c:numCache>
                <c:formatCode>0.0</c:formatCode>
                <c:ptCount val="36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0.34028126732109992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4D-4DAD-9D54-42BF9B2C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0474368"/>
        <c:axId val="220488832"/>
      </c:barChart>
      <c:lineChart>
        <c:grouping val="standard"/>
        <c:varyColors val="0"/>
        <c:ser>
          <c:idx val="3"/>
          <c:order val="3"/>
          <c:tx>
            <c:strRef>
              <c:f>'21.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3175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'21.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'21. adat'!$C$6:$AL$6</c:f>
              <c:numCache>
                <c:formatCode>0.0</c:formatCode>
                <c:ptCount val="36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-0.34160266387469995</c:v>
                </c:pt>
                <c:pt idx="25">
                  <c:v>-0.75340718614059998</c:v>
                </c:pt>
                <c:pt idx="26">
                  <c:v>-1.2305060746835998</c:v>
                </c:pt>
                <c:pt idx="27">
                  <c:v>-2.2252947104575003</c:v>
                </c:pt>
                <c:pt idx="28">
                  <c:v>-0.82658609992800025</c:v>
                </c:pt>
                <c:pt idx="29">
                  <c:v>-1.9454187761877</c:v>
                </c:pt>
                <c:pt idx="30">
                  <c:v>-1.2226074388868997</c:v>
                </c:pt>
                <c:pt idx="31">
                  <c:v>-2.9261753170295002</c:v>
                </c:pt>
                <c:pt idx="32">
                  <c:v>-0.3053362819849999</c:v>
                </c:pt>
                <c:pt idx="33">
                  <c:v>-1.8797075973227</c:v>
                </c:pt>
                <c:pt idx="34">
                  <c:v>-1.5869958230948997</c:v>
                </c:pt>
                <c:pt idx="35">
                  <c:v>-0.130387870992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D-4DAD-9D54-42BF9B2C0B29}"/>
            </c:ext>
          </c:extLst>
        </c:ser>
        <c:ser>
          <c:idx val="4"/>
          <c:order val="4"/>
          <c:tx>
            <c:strRef>
              <c:f>'21.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'21. adat'!$C$2:$AL$2</c:f>
              <c:strCache>
                <c:ptCount val="3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'21. adat'!$C$7:$AL$7</c:f>
              <c:numCache>
                <c:formatCode>0.0</c:formatCode>
                <c:ptCount val="36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-1.0994341799098999</c:v>
                </c:pt>
                <c:pt idx="25">
                  <c:v>-0.6802943710938999</c:v>
                </c:pt>
                <c:pt idx="26">
                  <c:v>-1.9862728942654999</c:v>
                </c:pt>
                <c:pt idx="27">
                  <c:v>-2.3621470099527002</c:v>
                </c:pt>
                <c:pt idx="28">
                  <c:v>-2.3054801340856002</c:v>
                </c:pt>
                <c:pt idx="29">
                  <c:v>-1.9387273038513999</c:v>
                </c:pt>
                <c:pt idx="30">
                  <c:v>-1.7595945343786998</c:v>
                </c:pt>
                <c:pt idx="31">
                  <c:v>-2.8337464247394002</c:v>
                </c:pt>
                <c:pt idx="32">
                  <c:v>-1.7743516483616</c:v>
                </c:pt>
                <c:pt idx="33">
                  <c:v>-1.9460165139715</c:v>
                </c:pt>
                <c:pt idx="34">
                  <c:v>-1.6308424791549998</c:v>
                </c:pt>
                <c:pt idx="35">
                  <c:v>-0.74162800743050006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D-4DAD-9D54-42BF9B2C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90368"/>
        <c:axId val="220496640"/>
      </c:lineChart>
      <c:catAx>
        <c:axId val="2204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673257143797473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04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88832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0474368"/>
        <c:crosses val="autoZero"/>
        <c:crossBetween val="between"/>
      </c:valAx>
      <c:catAx>
        <c:axId val="2204903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89846791157247"/>
              <c:y val="1.674195114325444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0496640"/>
        <c:crosses val="autoZero"/>
        <c:auto val="1"/>
        <c:lblAlgn val="ctr"/>
        <c:lblOffset val="100"/>
        <c:noMultiLvlLbl val="0"/>
      </c:catAx>
      <c:valAx>
        <c:axId val="220496640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0490368"/>
        <c:crosses val="max"/>
        <c:crossBetween val="between"/>
      </c:valAx>
      <c:spPr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86953521091995167"/>
          <c:w val="0.98759048603929678"/>
          <c:h val="0.130464789080048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3E-2"/>
          <c:y val="5.0818255868486699E-2"/>
          <c:w val="0.92389765136648661"/>
          <c:h val="0.67767169385958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'21.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'21. adat'!$C$5:$AL$5</c:f>
              <c:numCache>
                <c:formatCode>0.0</c:formatCode>
                <c:ptCount val="36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0.80719511262599997</c:v>
                </c:pt>
                <c:pt idx="25">
                  <c:v>-1.4371195048751</c:v>
                </c:pt>
                <c:pt idx="26">
                  <c:v>0.94469882769279989</c:v>
                </c:pt>
                <c:pt idx="27">
                  <c:v>1.4091508040178</c:v>
                </c:pt>
                <c:pt idx="28">
                  <c:v>-0.10064575134519999</c:v>
                </c:pt>
                <c:pt idx="29">
                  <c:v>-0.94011357441240007</c:v>
                </c:pt>
                <c:pt idx="30">
                  <c:v>1.2217659348578003</c:v>
                </c:pt>
                <c:pt idx="31">
                  <c:v>1.1954592723516999</c:v>
                </c:pt>
                <c:pt idx="32">
                  <c:v>0.26414921688019788</c:v>
                </c:pt>
                <c:pt idx="33">
                  <c:v>-0.42901357945819996</c:v>
                </c:pt>
                <c:pt idx="34">
                  <c:v>1.6817533989105999</c:v>
                </c:pt>
                <c:pt idx="35">
                  <c:v>1.5148390682377999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9-4E0A-B021-E53317EDF6D6}"/>
            </c:ext>
          </c:extLst>
        </c:ser>
        <c:ser>
          <c:idx val="1"/>
          <c:order val="1"/>
          <c:tx>
            <c:strRef>
              <c:f>'21. adat'!$B$4</c:f>
              <c:strCache>
                <c:ptCount val="1"/>
                <c:pt idx="0">
                  <c:v>Debt type financing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'21.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'21. adat'!$C$4:$AL$4</c:f>
              <c:numCache>
                <c:formatCode>0.0</c:formatCode>
                <c:ptCount val="36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-1.1334962537970998</c:v>
                </c:pt>
                <c:pt idx="25">
                  <c:v>0.74573361532249982</c:v>
                </c:pt>
                <c:pt idx="26">
                  <c:v>-2.1632102231660997</c:v>
                </c:pt>
                <c:pt idx="27">
                  <c:v>-3.4591432210011002</c:v>
                </c:pt>
                <c:pt idx="28">
                  <c:v>-0.83349021014810032</c:v>
                </c:pt>
                <c:pt idx="29">
                  <c:v>-1.3545779888384999</c:v>
                </c:pt>
                <c:pt idx="30">
                  <c:v>-2.7330188979659997</c:v>
                </c:pt>
                <c:pt idx="31">
                  <c:v>-4.0621547499594008</c:v>
                </c:pt>
                <c:pt idx="32">
                  <c:v>-0.16334667391159791</c:v>
                </c:pt>
                <c:pt idx="33">
                  <c:v>-1.373131279701</c:v>
                </c:pt>
                <c:pt idx="34">
                  <c:v>-3.3388563027274998</c:v>
                </c:pt>
                <c:pt idx="35">
                  <c:v>-1.9855082065508998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9-4E0A-B021-E53317EDF6D6}"/>
            </c:ext>
          </c:extLst>
        </c:ser>
        <c:ser>
          <c:idx val="2"/>
          <c:order val="2"/>
          <c:tx>
            <c:strRef>
              <c:f>'21. adat'!$B$3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'21.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'21. adat'!$C$3:$AL$3</c:f>
              <c:numCache>
                <c:formatCode>0.0</c:formatCode>
                <c:ptCount val="36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0.34028126732109992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9-4E0A-B021-E53317ED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1036544"/>
        <c:axId val="221038464"/>
      </c:barChart>
      <c:lineChart>
        <c:grouping val="standard"/>
        <c:varyColors val="0"/>
        <c:ser>
          <c:idx val="3"/>
          <c:order val="3"/>
          <c:tx>
            <c:strRef>
              <c:f>'21. adat'!$B$6</c:f>
              <c:strCache>
                <c:ptCount val="1"/>
                <c:pt idx="0">
                  <c:v>Net borrowing (financing side)</c:v>
                </c:pt>
              </c:strCache>
            </c:strRef>
          </c:tx>
          <c:spPr>
            <a:ln w="3175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'21.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'21. adat'!$C$6:$AL$6</c:f>
              <c:numCache>
                <c:formatCode>0.0</c:formatCode>
                <c:ptCount val="36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-0.34160266387469995</c:v>
                </c:pt>
                <c:pt idx="25">
                  <c:v>-0.75340718614059998</c:v>
                </c:pt>
                <c:pt idx="26">
                  <c:v>-1.2305060746835998</c:v>
                </c:pt>
                <c:pt idx="27">
                  <c:v>-2.2252947104575003</c:v>
                </c:pt>
                <c:pt idx="28">
                  <c:v>-0.82658609992800025</c:v>
                </c:pt>
                <c:pt idx="29">
                  <c:v>-1.9454187761877</c:v>
                </c:pt>
                <c:pt idx="30">
                  <c:v>-1.2226074388868997</c:v>
                </c:pt>
                <c:pt idx="31">
                  <c:v>-2.9261753170295002</c:v>
                </c:pt>
                <c:pt idx="32">
                  <c:v>-0.3053362819849999</c:v>
                </c:pt>
                <c:pt idx="33">
                  <c:v>-1.8797075973227</c:v>
                </c:pt>
                <c:pt idx="34">
                  <c:v>-1.5869958230948997</c:v>
                </c:pt>
                <c:pt idx="35">
                  <c:v>-0.130387870992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C9-4E0A-B021-E53317EDF6D6}"/>
            </c:ext>
          </c:extLst>
        </c:ser>
        <c:ser>
          <c:idx val="4"/>
          <c:order val="4"/>
          <c:tx>
            <c:strRef>
              <c:f>'21. adat'!$B$7</c:f>
              <c:strCache>
                <c:ptCount val="1"/>
                <c:pt idx="0">
                  <c:v>Net borrowing (real economy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'21. adat'!$C$1:$AL$1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'21. adat'!$C$7:$AL$7</c:f>
              <c:numCache>
                <c:formatCode>0.0</c:formatCode>
                <c:ptCount val="36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-1.0994341799098999</c:v>
                </c:pt>
                <c:pt idx="25">
                  <c:v>-0.6802943710938999</c:v>
                </c:pt>
                <c:pt idx="26">
                  <c:v>-1.9862728942654999</c:v>
                </c:pt>
                <c:pt idx="27">
                  <c:v>-2.3621470099527002</c:v>
                </c:pt>
                <c:pt idx="28">
                  <c:v>-2.3054801340856002</c:v>
                </c:pt>
                <c:pt idx="29">
                  <c:v>-1.9387273038513999</c:v>
                </c:pt>
                <c:pt idx="30">
                  <c:v>-1.7595945343786998</c:v>
                </c:pt>
                <c:pt idx="31">
                  <c:v>-2.8337464247394002</c:v>
                </c:pt>
                <c:pt idx="32">
                  <c:v>-1.7743516483616</c:v>
                </c:pt>
                <c:pt idx="33">
                  <c:v>-1.9460165139715</c:v>
                </c:pt>
                <c:pt idx="34">
                  <c:v>-1.6308424791549998</c:v>
                </c:pt>
                <c:pt idx="35">
                  <c:v>-0.74162800743050006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C9-4E0A-B021-E53317ED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0000"/>
        <c:axId val="221054464"/>
      </c:lineChart>
      <c:catAx>
        <c:axId val="2210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673257143797473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10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038464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1036544"/>
        <c:crosses val="autoZero"/>
        <c:crossBetween val="between"/>
      </c:valAx>
      <c:catAx>
        <c:axId val="221040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89846791157247"/>
              <c:y val="1.674195114325444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1054464"/>
        <c:crosses val="autoZero"/>
        <c:auto val="1"/>
        <c:lblAlgn val="ctr"/>
        <c:lblOffset val="100"/>
        <c:noMultiLvlLbl val="0"/>
      </c:catAx>
      <c:valAx>
        <c:axId val="221054464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1040000"/>
        <c:crosses val="max"/>
        <c:crossBetween val="between"/>
      </c:valAx>
      <c:spPr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86953521091995167"/>
          <c:w val="0.98759048603929678"/>
          <c:h val="0.130464789080048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0668098305894E-2"/>
          <c:w val="0.8962864074432757"/>
          <c:h val="0.74865779708570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'22.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'22. adat'!$E$2:$M$2</c:f>
              <c:numCache>
                <c:formatCode>0.0</c:formatCode>
                <c:ptCount val="9"/>
                <c:pt idx="0">
                  <c:v>9.6908155175706003</c:v>
                </c:pt>
                <c:pt idx="1">
                  <c:v>-0.75177144675839991</c:v>
                </c:pt>
                <c:pt idx="2">
                  <c:v>-1.7145990197425003</c:v>
                </c:pt>
                <c:pt idx="3">
                  <c:v>-2.5957301561919994</c:v>
                </c:pt>
                <c:pt idx="4">
                  <c:v>-8.3328674846002002</c:v>
                </c:pt>
                <c:pt idx="5">
                  <c:v>-8.4911001382563995</c:v>
                </c:pt>
                <c:pt idx="6">
                  <c:v>-6.0412118782247006</c:v>
                </c:pt>
                <c:pt idx="7">
                  <c:v>-9.0243665696200992</c:v>
                </c:pt>
                <c:pt idx="8">
                  <c:v>-6.8767590737278983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2-48CB-A4A8-0ED9235FB398}"/>
            </c:ext>
          </c:extLst>
        </c:ser>
        <c:ser>
          <c:idx val="1"/>
          <c:order val="1"/>
          <c:tx>
            <c:strRef>
              <c:f>'22. adat'!$A$3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'22.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'22. adat'!$E$3:$M$3</c:f>
              <c:numCache>
                <c:formatCode>0.0</c:formatCode>
                <c:ptCount val="9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1.1377873565815002</c:v>
                </c:pt>
                <c:pt idx="6">
                  <c:v>2.9727560484339</c:v>
                </c:pt>
                <c:pt idx="7">
                  <c:v>1.0757957991845997</c:v>
                </c:pt>
                <c:pt idx="8">
                  <c:v>3.1710527271778992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2-48CB-A4A8-0ED9235F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207168"/>
        <c:axId val="221213056"/>
      </c:barChart>
      <c:lineChart>
        <c:grouping val="standard"/>
        <c:varyColors val="0"/>
        <c:ser>
          <c:idx val="2"/>
          <c:order val="2"/>
          <c:tx>
            <c:strRef>
              <c:f>'22. adat'!$A$4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'22.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'22. adat'!$E$4:$M$4</c:f>
              <c:numCache>
                <c:formatCode>0.0</c:formatCode>
                <c:ptCount val="9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-4.5508106351564006</c:v>
                </c:pt>
                <c:pt idx="7">
                  <c:v>-6.9207876320320993</c:v>
                </c:pt>
                <c:pt idx="8">
                  <c:v>-3.9024275733945997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2-48CB-A4A8-0ED9235F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25344"/>
        <c:axId val="221214976"/>
      </c:lineChart>
      <c:catAx>
        <c:axId val="2212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1213056"/>
        <c:crosses val="autoZero"/>
        <c:auto val="1"/>
        <c:lblAlgn val="ctr"/>
        <c:lblOffset val="100"/>
        <c:noMultiLvlLbl val="0"/>
      </c:catAx>
      <c:valAx>
        <c:axId val="221213056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272941701120506E-2"/>
              <c:y val="2.720114531138140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1207168"/>
        <c:crosses val="autoZero"/>
        <c:crossBetween val="between"/>
      </c:valAx>
      <c:valAx>
        <c:axId val="221214976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414037293444762"/>
              <c:y val="2.716823406478579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1225344"/>
        <c:crosses val="max"/>
        <c:crossBetween val="between"/>
        <c:majorUnit val="5"/>
      </c:valAx>
      <c:catAx>
        <c:axId val="22122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2149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616106764084001"/>
          <c:w val="1"/>
          <c:h val="0.12383893235916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0.34527</cdr:x>
      <cdr:y>0.06635</cdr:y>
    </cdr:from>
    <cdr:to>
      <cdr:x>0.76697</cdr:x>
      <cdr:y>0.11494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3075" y="403219"/>
          <a:ext cx="3924308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borrowing </a:t>
          </a:r>
          <a:r>
            <a:rPr lang="hu-HU" sz="1800" baseline="0" dirty="0" err="1"/>
            <a:t>- inflow of funds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0.31866</cdr:x>
      <cdr:y>0.66666</cdr:y>
    </cdr:from>
    <cdr:to>
      <cdr:x>0.76663</cdr:x>
      <cdr:y>0.71525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5412" y="4051246"/>
          <a:ext cx="4168775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lending</a:t>
          </a:r>
          <a:r>
            <a:rPr lang="hu-HU" sz="1800" baseline="0" dirty="0" err="1"/>
            <a:t> - outflow of funds</a:t>
          </a:r>
          <a:endParaRPr lang="hu-HU" sz="1800" dirty="0" err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0.50904</cdr:x>
      <cdr:y>0.06635</cdr:y>
    </cdr:from>
    <cdr:to>
      <cdr:x>0.85568</cdr:x>
      <cdr:y>0.17398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37089" y="403206"/>
          <a:ext cx="3225812" cy="654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igény - forrásbeáramlás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0.07609</cdr:x>
      <cdr:y>0.67764</cdr:y>
    </cdr:from>
    <cdr:to>
      <cdr:x>0.44933</cdr:x>
      <cdr:y>0.76803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8058" y="4117962"/>
          <a:ext cx="3473418" cy="54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képesség - forráskiáramlás</a:t>
          </a:r>
          <a:endParaRPr lang="hu-HU" sz="1800" dirty="0" err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5AFAA2-C995-45CF-A270-E9330404A6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0.50904</cdr:x>
      <cdr:y>0.06635</cdr:y>
    </cdr:from>
    <cdr:to>
      <cdr:x>0.85568</cdr:x>
      <cdr:y>0.17398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37089" y="403206"/>
          <a:ext cx="3225812" cy="654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borrowing</a:t>
          </a:r>
          <a:r>
            <a:rPr lang="hu-HU" sz="1800" baseline="0" dirty="0" err="1"/>
            <a:t> - inflow of funds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0.07609</cdr:x>
      <cdr:y>0.67764</cdr:y>
    </cdr:from>
    <cdr:to>
      <cdr:x>0.44933</cdr:x>
      <cdr:y>0.76803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8058" y="4117962"/>
          <a:ext cx="3473418" cy="54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lending </a:t>
          </a:r>
          <a:r>
            <a:rPr lang="hu-HU" sz="1800" baseline="0" dirty="0" err="1"/>
            <a:t>- outflow of funds</a:t>
          </a:r>
          <a:endParaRPr lang="hu-HU" sz="1800" dirty="0" err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F935BF-BCB4-4882-A11A-DCB6CAE67C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9EE65E-4345-40C2-9597-42625079E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840A227-D1B9-410B-A840-ECD3FDD159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AF48EA-8EED-4FEC-9727-C459498662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10872AF-2201-4944-AE4B-51C683A421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B7F261F-4E68-4684-B366-85F0DE4D9F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541BB5-F446-48B0-BF31-EEABD2968E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7B637EB-95B8-4ED4-A9A4-188C388E4D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5FBE07-9C5E-43A6-BBDE-41FB789DA2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00B35C-755C-4C2A-8017-949EBAAAF5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C8D098-A9F6-42B1-A6F3-C35AA62ED7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54DCFB-AE63-4A91-BC1C-4FA2252EDB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9B62B72-5DB5-46E7-8E62-76091BCCF6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993EC9-5529-40C5-B5AE-40376CF02D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DC3558-A615-4EB7-A72F-30AB909B9B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0.34527</cdr:x>
      <cdr:y>0.06635</cdr:y>
    </cdr:from>
    <cdr:to>
      <cdr:x>0.76697</cdr:x>
      <cdr:y>0.11494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3075" y="403219"/>
          <a:ext cx="3924308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igény - forrásbeáramlás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0.31866</cdr:x>
      <cdr:y>0.66666</cdr:y>
    </cdr:from>
    <cdr:to>
      <cdr:x>0.76663</cdr:x>
      <cdr:y>0.71525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5412" y="4051246"/>
          <a:ext cx="4168775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képesség - forráskiáramlás</a:t>
          </a:r>
          <a:endParaRPr lang="hu-HU" sz="1800" dirty="0" err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889696-9F05-4409-BA5C-7CFE5F6E6F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AK2" sqref="AK2"/>
    </sheetView>
  </sheetViews>
  <sheetFormatPr defaultRowHeight="15"/>
  <cols>
    <col min="1" max="1" width="19.140625" bestFit="1" customWidth="1"/>
    <col min="2" max="9" width="0" hidden="1" customWidth="1"/>
  </cols>
  <sheetData>
    <row r="1" spans="1:37">
      <c r="B1" t="s">
        <v>9</v>
      </c>
      <c r="C1" t="s">
        <v>10</v>
      </c>
      <c r="D1" t="s">
        <v>11</v>
      </c>
      <c r="E1" t="s">
        <v>8</v>
      </c>
      <c r="F1" t="s">
        <v>12</v>
      </c>
      <c r="G1" t="s">
        <v>10</v>
      </c>
      <c r="H1" t="s">
        <v>11</v>
      </c>
      <c r="I1" t="s">
        <v>8</v>
      </c>
      <c r="J1" t="s">
        <v>13</v>
      </c>
      <c r="K1" t="s">
        <v>10</v>
      </c>
      <c r="L1" t="s">
        <v>11</v>
      </c>
      <c r="M1" t="s">
        <v>8</v>
      </c>
      <c r="N1" t="s">
        <v>14</v>
      </c>
      <c r="O1" t="s">
        <v>10</v>
      </c>
      <c r="P1" t="s">
        <v>11</v>
      </c>
      <c r="Q1" t="s">
        <v>8</v>
      </c>
      <c r="R1" t="s">
        <v>15</v>
      </c>
      <c r="S1" t="s">
        <v>10</v>
      </c>
      <c r="T1" t="s">
        <v>11</v>
      </c>
      <c r="U1" t="s">
        <v>8</v>
      </c>
      <c r="V1" t="s">
        <v>19</v>
      </c>
      <c r="W1" t="s">
        <v>10</v>
      </c>
      <c r="X1" t="s">
        <v>11</v>
      </c>
      <c r="Y1" t="s">
        <v>8</v>
      </c>
      <c r="Z1" t="s">
        <v>17</v>
      </c>
      <c r="AA1" t="s">
        <v>10</v>
      </c>
      <c r="AB1" t="s">
        <v>11</v>
      </c>
      <c r="AC1" t="s">
        <v>8</v>
      </c>
      <c r="AD1" t="s">
        <v>18</v>
      </c>
      <c r="AE1" t="s">
        <v>10</v>
      </c>
      <c r="AF1" t="s">
        <v>11</v>
      </c>
      <c r="AG1" t="s">
        <v>8</v>
      </c>
      <c r="AH1" t="s">
        <v>41</v>
      </c>
      <c r="AI1" t="s">
        <v>10</v>
      </c>
      <c r="AJ1" t="s">
        <v>11</v>
      </c>
      <c r="AK1" t="s">
        <v>8</v>
      </c>
    </row>
    <row r="2" spans="1:37">
      <c r="A2" t="s">
        <v>44</v>
      </c>
      <c r="B2">
        <v>4.5474779548777997</v>
      </c>
      <c r="C2">
        <v>3.8338198366818999</v>
      </c>
      <c r="D2">
        <v>3.8893012418293997</v>
      </c>
      <c r="E2">
        <v>-0.42182801039050011</v>
      </c>
      <c r="F2">
        <v>-0.92906950097369956</v>
      </c>
      <c r="G2">
        <v>-2.1961097735239004</v>
      </c>
      <c r="H2">
        <v>-2.0130285307438003</v>
      </c>
      <c r="I2">
        <v>0.11010135753579986</v>
      </c>
      <c r="J2">
        <v>3.2407258290400254E-2</v>
      </c>
      <c r="K2">
        <v>2.7902326555892998</v>
      </c>
      <c r="L2">
        <v>1.8543039745061005</v>
      </c>
      <c r="M2">
        <v>2.366378768596801</v>
      </c>
      <c r="N2">
        <v>2.4112396164546999</v>
      </c>
      <c r="O2">
        <v>1.4871521658748015</v>
      </c>
      <c r="P2">
        <v>1.8785835226255005</v>
      </c>
      <c r="Q2">
        <v>-2.6484972037364001</v>
      </c>
      <c r="R2">
        <v>-2.1079391613052998</v>
      </c>
      <c r="S2">
        <v>-2.3312511150966002</v>
      </c>
      <c r="T2">
        <v>-1.5529961715024998</v>
      </c>
      <c r="U2">
        <v>1.9921490745779997</v>
      </c>
      <c r="V2">
        <v>2.4172522173680999</v>
      </c>
      <c r="W2">
        <v>1.8310856533766005</v>
      </c>
      <c r="X2">
        <v>-3.8635926724599701E-2</v>
      </c>
      <c r="Y2">
        <v>4.0904388271577998</v>
      </c>
      <c r="Z2">
        <v>-2.4042540953444984</v>
      </c>
      <c r="AA2">
        <v>-0.97473733423629749</v>
      </c>
      <c r="AB2">
        <v>-0.9177666625521983</v>
      </c>
      <c r="AC2">
        <v>-6.9049245367036987</v>
      </c>
      <c r="AD2">
        <v>-1.2963114257763992</v>
      </c>
      <c r="AE2">
        <v>-1.8257328498120007</v>
      </c>
      <c r="AF2">
        <v>2.0111518036199705E-2</v>
      </c>
      <c r="AG2">
        <v>2.9173657275399005</v>
      </c>
      <c r="AH2">
        <v>3.2685068127476002</v>
      </c>
      <c r="AI2">
        <v>1.9325656871924006</v>
      </c>
      <c r="AJ2">
        <v>1.8830748380528002</v>
      </c>
      <c r="AK2">
        <v>1.6456053533688997</v>
      </c>
    </row>
    <row r="3" spans="1:37">
      <c r="A3" t="s">
        <v>38</v>
      </c>
      <c r="B3">
        <v>0.9794226049739001</v>
      </c>
      <c r="C3">
        <v>1.2285689124987003</v>
      </c>
      <c r="D3">
        <v>1.3306832205911001</v>
      </c>
      <c r="E3">
        <v>2.3738462744916999</v>
      </c>
      <c r="F3">
        <v>1.2069225479898</v>
      </c>
      <c r="G3">
        <v>0.83325552780900014</v>
      </c>
      <c r="H3">
        <v>0.34242601781000009</v>
      </c>
      <c r="I3">
        <v>-0.39589525887339999</v>
      </c>
      <c r="J3">
        <v>-0.3651360898646</v>
      </c>
      <c r="K3">
        <v>-0.86171927478340005</v>
      </c>
      <c r="L3">
        <v>-0.59092270890179999</v>
      </c>
      <c r="M3">
        <v>4.4895156140299999E-2</v>
      </c>
      <c r="N3">
        <v>0.57667408462460001</v>
      </c>
      <c r="O3">
        <v>-0.53421967747650012</v>
      </c>
      <c r="P3">
        <v>-0.84239668399870005</v>
      </c>
      <c r="Q3">
        <v>2.8015725253166002</v>
      </c>
      <c r="R3">
        <v>1.4968432440605002</v>
      </c>
      <c r="S3">
        <v>2.5570624185367001</v>
      </c>
      <c r="T3">
        <v>2.2446776940335003</v>
      </c>
      <c r="U3">
        <v>-1.2304019907691</v>
      </c>
      <c r="V3">
        <v>-1.2438750388318001</v>
      </c>
      <c r="W3">
        <v>-0.39412738579189976</v>
      </c>
      <c r="X3">
        <v>0.59014999241639998</v>
      </c>
      <c r="Y3">
        <v>-3.1187514911712002</v>
      </c>
      <c r="Z3">
        <v>3.7170714363332005</v>
      </c>
      <c r="AA3">
        <v>2.0376089813937002</v>
      </c>
      <c r="AB3">
        <v>3.184666964052</v>
      </c>
      <c r="AC3">
        <v>8.9995026005507999</v>
      </c>
      <c r="AD3">
        <v>3.3420992410289996</v>
      </c>
      <c r="AE3">
        <v>3.6296427313647999</v>
      </c>
      <c r="AF3">
        <v>0.17597359044589986</v>
      </c>
      <c r="AG3">
        <v>-1.7795783709584003</v>
      </c>
      <c r="AH3">
        <v>-1.6026184062525004</v>
      </c>
      <c r="AI3">
        <v>-1.0232224000924002</v>
      </c>
      <c r="AJ3">
        <v>1.0426501186197998</v>
      </c>
      <c r="AK3">
        <v>1.3271506950650001</v>
      </c>
    </row>
    <row r="4" spans="1:37">
      <c r="A4" t="s">
        <v>37</v>
      </c>
      <c r="J4">
        <f>+J2+J3</f>
        <v>-0.33272883157419975</v>
      </c>
      <c r="K4">
        <f t="shared" ref="K4:AK4" si="0">+K2+K3</f>
        <v>1.9285133808058998</v>
      </c>
      <c r="L4">
        <f t="shared" si="0"/>
        <v>1.2633812656043006</v>
      </c>
      <c r="M4">
        <f t="shared" si="0"/>
        <v>2.4112739247371011</v>
      </c>
      <c r="N4">
        <f t="shared" si="0"/>
        <v>2.9879137010792998</v>
      </c>
      <c r="O4">
        <f t="shared" si="0"/>
        <v>0.95293248839830136</v>
      </c>
      <c r="P4">
        <f t="shared" si="0"/>
        <v>1.0361868386268005</v>
      </c>
      <c r="Q4">
        <f t="shared" si="0"/>
        <v>0.1530753215802001</v>
      </c>
      <c r="R4">
        <f t="shared" si="0"/>
        <v>-0.61109591724479961</v>
      </c>
      <c r="S4">
        <f t="shared" si="0"/>
        <v>0.22581130344009992</v>
      </c>
      <c r="T4">
        <f t="shared" si="0"/>
        <v>0.69168152253100046</v>
      </c>
      <c r="U4">
        <f t="shared" si="0"/>
        <v>0.76174708380889977</v>
      </c>
      <c r="V4">
        <f t="shared" si="0"/>
        <v>1.1733771785362999</v>
      </c>
      <c r="W4">
        <f t="shared" si="0"/>
        <v>1.4369582675847008</v>
      </c>
      <c r="X4">
        <f t="shared" si="0"/>
        <v>0.55151406569180028</v>
      </c>
      <c r="Y4">
        <f t="shared" si="0"/>
        <v>0.97168733598659962</v>
      </c>
      <c r="Z4">
        <f t="shared" si="0"/>
        <v>1.3128173409887021</v>
      </c>
      <c r="AA4">
        <f t="shared" si="0"/>
        <v>1.0628716471574027</v>
      </c>
      <c r="AB4">
        <f t="shared" si="0"/>
        <v>2.2669003014998017</v>
      </c>
      <c r="AC4">
        <f t="shared" si="0"/>
        <v>2.0945780638471012</v>
      </c>
      <c r="AD4">
        <f t="shared" si="0"/>
        <v>2.0457878152526003</v>
      </c>
      <c r="AE4">
        <f t="shared" si="0"/>
        <v>1.8039098815527992</v>
      </c>
      <c r="AF4">
        <f t="shared" si="0"/>
        <v>0.19608510848209956</v>
      </c>
      <c r="AG4">
        <f t="shared" si="0"/>
        <v>1.1377873565815002</v>
      </c>
      <c r="AH4">
        <f t="shared" si="0"/>
        <v>1.6658884064950998</v>
      </c>
      <c r="AI4">
        <f t="shared" si="0"/>
        <v>0.90934328710000045</v>
      </c>
      <c r="AJ4">
        <f t="shared" si="0"/>
        <v>2.9257249566726</v>
      </c>
      <c r="AK4">
        <f t="shared" si="0"/>
        <v>2.9727560484339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style="19" bestFit="1" customWidth="1"/>
    <col min="2" max="2" width="30.7109375" style="19" customWidth="1"/>
    <col min="3" max="3" width="9.28515625" style="19" bestFit="1" customWidth="1"/>
    <col min="4" max="6" width="9.5703125" style="19" bestFit="1" customWidth="1"/>
    <col min="7" max="7" width="9.28515625" style="19" bestFit="1" customWidth="1"/>
    <col min="8" max="9" width="9.5703125" style="19" bestFit="1" customWidth="1"/>
    <col min="10" max="10" width="9.28515625" style="19" bestFit="1" customWidth="1"/>
    <col min="11" max="13" width="9.5703125" style="19" bestFit="1" customWidth="1"/>
    <col min="14" max="14" width="10.28515625" style="19" bestFit="1" customWidth="1"/>
    <col min="15" max="15" width="9.28515625" style="19" bestFit="1" customWidth="1"/>
    <col min="16" max="22" width="9.140625" style="19"/>
    <col min="23" max="23" width="11.85546875" style="19" customWidth="1"/>
    <col min="24" max="16384" width="9.140625" style="19"/>
  </cols>
  <sheetData>
    <row r="1" spans="1:12">
      <c r="C1" s="20">
        <v>2007</v>
      </c>
      <c r="D1" s="20">
        <v>2008</v>
      </c>
      <c r="E1" s="20">
        <v>2009</v>
      </c>
      <c r="F1" s="20">
        <v>2010</v>
      </c>
      <c r="G1" s="20">
        <v>2011</v>
      </c>
      <c r="H1" s="20">
        <v>2012</v>
      </c>
      <c r="I1" s="20">
        <v>2013</v>
      </c>
      <c r="J1" s="20">
        <v>2014</v>
      </c>
      <c r="K1" s="20">
        <v>2015</v>
      </c>
      <c r="L1" s="20">
        <v>2016</v>
      </c>
    </row>
    <row r="2" spans="1:12">
      <c r="A2" s="19" t="s">
        <v>66</v>
      </c>
      <c r="B2" s="19" t="s">
        <v>116</v>
      </c>
      <c r="D2" s="21">
        <v>-8.7316901512800055E-2</v>
      </c>
      <c r="E2" s="21">
        <v>0.39820146275929991</v>
      </c>
      <c r="F2" s="21">
        <v>1.1056138586784998</v>
      </c>
      <c r="G2" s="21">
        <v>1.6513808192352002</v>
      </c>
      <c r="H2" s="21">
        <v>1.8862924999102004</v>
      </c>
      <c r="I2" s="21">
        <v>1.7445888375415999</v>
      </c>
      <c r="J2" s="21">
        <v>2.2012395286149005</v>
      </c>
      <c r="K2" s="21">
        <v>2.0060920104825009</v>
      </c>
      <c r="L2" s="21">
        <v>2.2315896018151014</v>
      </c>
    </row>
    <row r="3" spans="1:12">
      <c r="A3" s="19" t="s">
        <v>76</v>
      </c>
      <c r="B3" s="19" t="s">
        <v>117</v>
      </c>
      <c r="D3" s="21">
        <v>0.21762997964649997</v>
      </c>
      <c r="E3" s="21">
        <v>0.93006237909619993</v>
      </c>
      <c r="F3" s="21">
        <v>1.6962338919517999</v>
      </c>
      <c r="G3" s="21">
        <v>2.7698779522669001</v>
      </c>
      <c r="H3" s="21">
        <v>4.2284801043975007</v>
      </c>
      <c r="I3" s="21">
        <v>5.0864626015431007</v>
      </c>
      <c r="J3" s="21">
        <v>6.4538703628915011</v>
      </c>
      <c r="K3" s="21">
        <v>5.9622545142636012</v>
      </c>
      <c r="L3" s="21">
        <v>6.2332990470255023</v>
      </c>
    </row>
    <row r="4" spans="1:12">
      <c r="A4" s="19" t="s">
        <v>67</v>
      </c>
      <c r="B4" s="19" t="s">
        <v>118</v>
      </c>
      <c r="D4" s="21">
        <v>2.1936439450906002</v>
      </c>
      <c r="E4" s="21">
        <v>1.6342868672211002</v>
      </c>
      <c r="F4" s="21">
        <v>1.6298624381744</v>
      </c>
      <c r="G4" s="21">
        <v>1.5279057138459</v>
      </c>
      <c r="H4" s="21">
        <v>2.1638816255624</v>
      </c>
      <c r="I4" s="21">
        <v>2.4436864849983007</v>
      </c>
      <c r="J4" s="21">
        <v>4.0490347720838002</v>
      </c>
      <c r="K4" s="21">
        <v>5.6164464198963016</v>
      </c>
      <c r="L4" s="21">
        <v>8.5164546143123019</v>
      </c>
    </row>
    <row r="5" spans="1:12">
      <c r="A5" s="19" t="s">
        <v>71</v>
      </c>
      <c r="B5" s="19" t="s">
        <v>119</v>
      </c>
      <c r="D5" s="21">
        <v>2.1936439450906002</v>
      </c>
      <c r="E5" s="21">
        <v>1.6342868672211002</v>
      </c>
      <c r="F5" s="21">
        <v>1.6298624381744</v>
      </c>
      <c r="G5" s="21">
        <v>3.4279057138458997</v>
      </c>
      <c r="H5" s="21">
        <v>4.0638816255623995</v>
      </c>
      <c r="I5" s="21">
        <v>5.2286864849982999</v>
      </c>
      <c r="J5" s="21">
        <v>7.1460347720837998</v>
      </c>
      <c r="K5" s="21">
        <v>8.7134464198963002</v>
      </c>
      <c r="L5" s="21">
        <v>11.6134546143123</v>
      </c>
    </row>
    <row r="6" spans="1:12">
      <c r="A6" s="19" t="s">
        <v>37</v>
      </c>
      <c r="B6" s="19" t="s">
        <v>100</v>
      </c>
      <c r="C6" s="19">
        <v>0</v>
      </c>
      <c r="D6" s="21">
        <v>2.4112739247371002</v>
      </c>
      <c r="E6" s="21">
        <v>2.5643492463172999</v>
      </c>
      <c r="F6" s="21">
        <v>3.3260963301261999</v>
      </c>
      <c r="G6" s="21">
        <v>4.2977836661128004</v>
      </c>
      <c r="H6" s="21">
        <v>6.3923617299599007</v>
      </c>
      <c r="I6" s="21">
        <v>7.5301490865414014</v>
      </c>
      <c r="J6" s="21">
        <v>10.5029051349753</v>
      </c>
      <c r="K6" s="21">
        <v>11.578700934159903</v>
      </c>
      <c r="L6" s="21">
        <v>14.749753661337804</v>
      </c>
    </row>
    <row r="7" spans="1:12">
      <c r="A7" s="19" t="s">
        <v>68</v>
      </c>
      <c r="B7" s="19" t="s">
        <v>120</v>
      </c>
      <c r="C7" s="19">
        <v>0</v>
      </c>
      <c r="D7" s="21">
        <v>2.1063270435778003</v>
      </c>
      <c r="E7" s="21">
        <v>2.0324883299804002</v>
      </c>
      <c r="F7" s="21">
        <v>2.7354762968528998</v>
      </c>
      <c r="G7" s="21">
        <v>5.0792865330810999</v>
      </c>
      <c r="H7" s="21">
        <v>5.9501741254725999</v>
      </c>
      <c r="I7" s="21">
        <v>6.9732753225398998</v>
      </c>
      <c r="J7" s="21">
        <v>9.3472743006987002</v>
      </c>
      <c r="K7" s="21">
        <v>10.719538430378801</v>
      </c>
      <c r="L7" s="21">
        <v>13.845044216127402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showGridLines="0" zoomScaleNormal="100" workbookViewId="0">
      <pane xSplit="1" ySplit="2" topLeftCell="Y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3.7109375" style="8" bestFit="1" customWidth="1"/>
    <col min="2" max="2" width="43.7109375" style="8" customWidth="1"/>
    <col min="3" max="4" width="9.28515625" style="8" bestFit="1" customWidth="1"/>
    <col min="5" max="6" width="10.28515625" style="8" bestFit="1" customWidth="1"/>
    <col min="7" max="8" width="9.28515625" style="8" bestFit="1" customWidth="1"/>
    <col min="9" max="9" width="9.5703125" style="8" bestFit="1" customWidth="1"/>
    <col min="10" max="15" width="9.28515625" style="8" bestFit="1" customWidth="1"/>
    <col min="16" max="16" width="10.28515625" style="8" bestFit="1" customWidth="1"/>
    <col min="17" max="17" width="9.28515625" style="8" bestFit="1" customWidth="1"/>
    <col min="18" max="19" width="9.5703125" style="8" bestFit="1" customWidth="1"/>
    <col min="20" max="20" width="11.28515625" style="8" customWidth="1"/>
    <col min="21" max="21" width="9.28515625" style="8" bestFit="1" customWidth="1"/>
    <col min="22" max="24" width="9.5703125" style="8" bestFit="1" customWidth="1"/>
    <col min="25" max="25" width="9.28515625" style="8" bestFit="1" customWidth="1"/>
    <col min="26" max="27" width="9.5703125" style="8" bestFit="1" customWidth="1"/>
    <col min="28" max="28" width="9.28515625" style="8" bestFit="1" customWidth="1"/>
    <col min="29" max="31" width="9.5703125" style="8" bestFit="1" customWidth="1"/>
    <col min="32" max="32" width="10.28515625" style="8" bestFit="1" customWidth="1"/>
    <col min="33" max="33" width="9.28515625" style="8" bestFit="1" customWidth="1"/>
    <col min="34" max="40" width="9.140625" style="8"/>
    <col min="41" max="41" width="11.85546875" style="8" customWidth="1"/>
    <col min="42" max="16384" width="9.140625" style="8"/>
  </cols>
  <sheetData>
    <row r="1" spans="1:38">
      <c r="C1" s="43" t="s">
        <v>83</v>
      </c>
      <c r="D1" s="43" t="s">
        <v>84</v>
      </c>
      <c r="E1" s="43" t="s">
        <v>85</v>
      </c>
      <c r="F1" s="43" t="s">
        <v>86</v>
      </c>
      <c r="G1" s="43" t="s">
        <v>87</v>
      </c>
      <c r="H1" s="43" t="s">
        <v>84</v>
      </c>
      <c r="I1" s="43" t="s">
        <v>85</v>
      </c>
      <c r="J1" s="43" t="s">
        <v>86</v>
      </c>
      <c r="K1" s="43" t="s">
        <v>88</v>
      </c>
      <c r="L1" s="43" t="s">
        <v>84</v>
      </c>
      <c r="M1" s="43" t="s">
        <v>85</v>
      </c>
      <c r="N1" s="43" t="s">
        <v>86</v>
      </c>
      <c r="O1" s="43" t="s">
        <v>89</v>
      </c>
      <c r="P1" s="43" t="s">
        <v>84</v>
      </c>
      <c r="Q1" s="43" t="s">
        <v>85</v>
      </c>
      <c r="R1" s="43" t="s">
        <v>86</v>
      </c>
      <c r="S1" s="43" t="s">
        <v>90</v>
      </c>
      <c r="T1" s="43" t="s">
        <v>84</v>
      </c>
      <c r="U1" s="43" t="s">
        <v>85</v>
      </c>
      <c r="V1" s="43" t="s">
        <v>86</v>
      </c>
      <c r="W1" s="43" t="s">
        <v>91</v>
      </c>
      <c r="X1" s="43" t="s">
        <v>84</v>
      </c>
      <c r="Y1" s="43" t="s">
        <v>85</v>
      </c>
      <c r="Z1" s="43" t="s">
        <v>86</v>
      </c>
      <c r="AA1" s="43" t="s">
        <v>92</v>
      </c>
      <c r="AB1" s="43" t="s">
        <v>84</v>
      </c>
      <c r="AC1" s="43" t="s">
        <v>85</v>
      </c>
      <c r="AD1" s="43" t="s">
        <v>86</v>
      </c>
      <c r="AE1" s="43" t="s">
        <v>93</v>
      </c>
      <c r="AF1" s="43" t="s">
        <v>84</v>
      </c>
      <c r="AG1" s="43" t="s">
        <v>85</v>
      </c>
      <c r="AH1" s="43" t="s">
        <v>86</v>
      </c>
      <c r="AI1" s="43" t="s">
        <v>94</v>
      </c>
      <c r="AJ1" s="43" t="s">
        <v>84</v>
      </c>
      <c r="AK1" s="43" t="s">
        <v>85</v>
      </c>
      <c r="AL1" s="43" t="s">
        <v>86</v>
      </c>
    </row>
    <row r="2" spans="1:38">
      <c r="C2" s="8" t="s">
        <v>13</v>
      </c>
      <c r="D2" s="8" t="s">
        <v>10</v>
      </c>
      <c r="E2" s="8" t="s">
        <v>11</v>
      </c>
      <c r="F2" s="8" t="s">
        <v>8</v>
      </c>
      <c r="G2" s="8" t="s">
        <v>14</v>
      </c>
      <c r="H2" s="8" t="s">
        <v>10</v>
      </c>
      <c r="I2" s="8" t="s">
        <v>11</v>
      </c>
      <c r="J2" s="8" t="s">
        <v>8</v>
      </c>
      <c r="K2" s="8" t="s">
        <v>15</v>
      </c>
      <c r="L2" s="8" t="s">
        <v>10</v>
      </c>
      <c r="M2" s="8" t="s">
        <v>11</v>
      </c>
      <c r="N2" s="8" t="s">
        <v>8</v>
      </c>
      <c r="O2" s="8" t="s">
        <v>16</v>
      </c>
      <c r="P2" s="8" t="s">
        <v>10</v>
      </c>
      <c r="Q2" s="8" t="s">
        <v>11</v>
      </c>
      <c r="R2" s="8" t="s">
        <v>8</v>
      </c>
      <c r="S2" s="8" t="s">
        <v>17</v>
      </c>
      <c r="T2" s="8" t="s">
        <v>10</v>
      </c>
      <c r="U2" s="8" t="s">
        <v>11</v>
      </c>
      <c r="V2" s="8" t="s">
        <v>8</v>
      </c>
      <c r="W2" s="8" t="s">
        <v>18</v>
      </c>
      <c r="X2" s="8" t="s">
        <v>10</v>
      </c>
      <c r="Y2" s="8" t="s">
        <v>11</v>
      </c>
      <c r="Z2" s="8" t="s">
        <v>8</v>
      </c>
      <c r="AA2" s="8" t="s">
        <v>41</v>
      </c>
      <c r="AB2" s="8" t="s">
        <v>10</v>
      </c>
      <c r="AC2" s="8" t="s">
        <v>11</v>
      </c>
      <c r="AD2" s="8" t="s">
        <v>8</v>
      </c>
      <c r="AE2" s="8" t="s">
        <v>46</v>
      </c>
      <c r="AF2" s="8" t="s">
        <v>10</v>
      </c>
      <c r="AG2" s="8" t="s">
        <v>11</v>
      </c>
      <c r="AH2" s="8" t="s">
        <v>8</v>
      </c>
      <c r="AI2" s="8" t="s">
        <v>47</v>
      </c>
      <c r="AJ2" s="8" t="s">
        <v>10</v>
      </c>
      <c r="AK2" s="8" t="s">
        <v>11</v>
      </c>
      <c r="AL2" s="8" t="s">
        <v>8</v>
      </c>
    </row>
    <row r="3" spans="1:38" s="22" customFormat="1">
      <c r="A3" s="22" t="s">
        <v>75</v>
      </c>
      <c r="B3" s="22" t="s">
        <v>121</v>
      </c>
      <c r="C3" s="23">
        <v>0.2919241315744</v>
      </c>
      <c r="D3" s="23">
        <v>3.9239508530000411E-3</v>
      </c>
      <c r="E3" s="23">
        <v>0.67488448448170013</v>
      </c>
      <c r="F3" s="23">
        <v>2.3663787685968001</v>
      </c>
      <c r="G3" s="23">
        <v>2.7031637480291</v>
      </c>
      <c r="H3" s="23">
        <v>1.4910761167277999</v>
      </c>
      <c r="I3" s="23">
        <v>2.5534680071071998</v>
      </c>
      <c r="J3" s="23">
        <v>-0.28211843513960022</v>
      </c>
      <c r="K3" s="23">
        <v>0.59522458672379974</v>
      </c>
      <c r="L3" s="23">
        <v>-0.8401749983688005</v>
      </c>
      <c r="M3" s="23">
        <v>1.0004718356046998</v>
      </c>
      <c r="N3" s="23">
        <v>1.7100306394383995</v>
      </c>
      <c r="O3" s="23">
        <v>3.0124768040918992</v>
      </c>
      <c r="P3" s="23">
        <v>0.99091065500779951</v>
      </c>
      <c r="Q3" s="23">
        <v>0.9618359088800994</v>
      </c>
      <c r="R3" s="23">
        <v>5.8004694665961996</v>
      </c>
      <c r="S3" s="23">
        <v>0.60822270874739881</v>
      </c>
      <c r="T3" s="23">
        <v>1.6173320771498467E-2</v>
      </c>
      <c r="U3" s="23">
        <v>4.4069246327898437E-2</v>
      </c>
      <c r="V3" s="23">
        <v>-1.1044550701075013</v>
      </c>
      <c r="W3" s="23">
        <v>-0.68808871702900198</v>
      </c>
      <c r="X3" s="23">
        <v>-1.8095595290405009</v>
      </c>
      <c r="Y3" s="23">
        <v>6.4180764364098586E-2</v>
      </c>
      <c r="Z3" s="23">
        <v>1.8129106574323983</v>
      </c>
      <c r="AA3" s="23">
        <v>2.5804180957185983</v>
      </c>
      <c r="AB3" s="23">
        <v>0.12300615815189797</v>
      </c>
      <c r="AC3" s="23">
        <v>1.9472556024168983</v>
      </c>
      <c r="AD3" s="23">
        <v>3.4585160108012976</v>
      </c>
      <c r="AE3" s="23">
        <v>4.9349811887172983</v>
      </c>
      <c r="AF3" s="23">
        <v>2.2282749220135973</v>
      </c>
      <c r="AG3" s="23">
        <v>4.7440940214396985</v>
      </c>
      <c r="AH3" s="23">
        <v>23.444340183028196</v>
      </c>
      <c r="AI3" s="23">
        <v>23.529247817637195</v>
      </c>
      <c r="AJ3" s="23">
        <v>22.477139695703997</v>
      </c>
      <c r="AK3" s="23">
        <v>24.421894610016796</v>
      </c>
      <c r="AL3" s="23">
        <v>25.860581047270898</v>
      </c>
    </row>
    <row r="4" spans="1:38" s="22" customFormat="1">
      <c r="A4" s="22" t="s">
        <v>42</v>
      </c>
      <c r="B4" s="22" t="s">
        <v>122</v>
      </c>
      <c r="C4" s="23">
        <v>0.3088231909836</v>
      </c>
      <c r="D4" s="23">
        <v>-0.17991717110559996</v>
      </c>
      <c r="E4" s="23">
        <v>0.24931117198070002</v>
      </c>
      <c r="F4" s="23">
        <v>1.6295105967904</v>
      </c>
      <c r="G4" s="23">
        <v>1.3679732866090999</v>
      </c>
      <c r="H4" s="23">
        <v>-0.18427169984870018</v>
      </c>
      <c r="I4" s="23">
        <v>0.55393265366359978</v>
      </c>
      <c r="J4" s="23">
        <v>1.3654645953898998</v>
      </c>
      <c r="K4" s="23">
        <v>1.6882938683600999</v>
      </c>
      <c r="L4" s="23">
        <v>-0.13188804880990035</v>
      </c>
      <c r="M4" s="23">
        <v>0.62133106009679973</v>
      </c>
      <c r="N4" s="23">
        <v>1.0730282486973994</v>
      </c>
      <c r="O4" s="23">
        <v>1.7347676819895996</v>
      </c>
      <c r="P4" s="23">
        <v>0.6495985614345996</v>
      </c>
      <c r="Q4" s="23">
        <v>1.4051957370584995</v>
      </c>
      <c r="R4" s="23">
        <v>2.3603659220471993</v>
      </c>
      <c r="S4" s="23">
        <v>2.4532288366640995</v>
      </c>
      <c r="T4" s="23">
        <v>1.0392861943602991</v>
      </c>
      <c r="U4" s="23">
        <v>1.7872165330013989</v>
      </c>
      <c r="V4" s="23">
        <v>2.8267542257299989</v>
      </c>
      <c r="W4" s="23">
        <v>3.2130233377553985</v>
      </c>
      <c r="X4" s="23">
        <v>1.9844703785180988</v>
      </c>
      <c r="Y4" s="23">
        <v>2.8494505683987987</v>
      </c>
      <c r="Z4" s="23">
        <v>3.7962536362738986</v>
      </c>
      <c r="AA4" s="23">
        <v>4.7297530757643989</v>
      </c>
      <c r="AB4" s="23">
        <v>4.1681740553186986</v>
      </c>
      <c r="AC4" s="23">
        <v>5.4095522268362988</v>
      </c>
      <c r="AD4" s="23">
        <v>6.6599224081510986</v>
      </c>
      <c r="AE4" s="23">
        <v>7.6426013676286981</v>
      </c>
      <c r="AF4" s="23">
        <v>6.6277133350828983</v>
      </c>
      <c r="AG4" s="23">
        <v>8.289826339143298</v>
      </c>
      <c r="AH4" s="23">
        <v>10.492519840835898</v>
      </c>
      <c r="AI4" s="23">
        <v>11.619518504508399</v>
      </c>
      <c r="AJ4" s="23">
        <v>11.491809559951298</v>
      </c>
      <c r="AK4" s="23">
        <v>13.254008115826998</v>
      </c>
      <c r="AL4" s="23">
        <v>15.116488444356097</v>
      </c>
    </row>
    <row r="5" spans="1:38" s="22" customFormat="1">
      <c r="A5" s="22" t="s">
        <v>43</v>
      </c>
      <c r="B5" s="22" t="s">
        <v>123</v>
      </c>
      <c r="C5" s="23">
        <v>-0.32228911666090004</v>
      </c>
      <c r="D5" s="23">
        <v>0.70969029856159993</v>
      </c>
      <c r="E5" s="23">
        <v>2.3389549185599989E-2</v>
      </c>
      <c r="F5" s="23">
        <v>4.4895156140299972E-2</v>
      </c>
      <c r="G5" s="23">
        <v>0.25438496796369992</v>
      </c>
      <c r="H5" s="23">
        <v>0.17547062108509995</v>
      </c>
      <c r="I5" s="23">
        <v>-0.81900713481309995</v>
      </c>
      <c r="J5" s="23">
        <v>2.8464676814568994</v>
      </c>
      <c r="K5" s="23">
        <v>1.7512282120241995</v>
      </c>
      <c r="L5" s="23">
        <v>2.7325330396217993</v>
      </c>
      <c r="M5" s="23">
        <v>1.4256705592203995</v>
      </c>
      <c r="N5" s="23">
        <v>1.6160656906877995</v>
      </c>
      <c r="O5" s="23">
        <v>0.50735317319239936</v>
      </c>
      <c r="P5" s="23">
        <v>2.3384056538298994</v>
      </c>
      <c r="Q5" s="23">
        <v>2.0158205516367991</v>
      </c>
      <c r="R5" s="23">
        <v>-1.5026858004834009</v>
      </c>
      <c r="S5" s="23">
        <v>4.2244246095255988</v>
      </c>
      <c r="T5" s="23">
        <v>4.3760146352235987</v>
      </c>
      <c r="U5" s="23">
        <v>5.2004875156887982</v>
      </c>
      <c r="V5" s="23">
        <v>7.496816800067398</v>
      </c>
      <c r="W5" s="23">
        <v>7.5665238505545984</v>
      </c>
      <c r="X5" s="23">
        <v>8.0056573665883981</v>
      </c>
      <c r="Y5" s="23">
        <v>5.3764611061346992</v>
      </c>
      <c r="Z5" s="23">
        <v>5.7172384291089982</v>
      </c>
      <c r="AA5" s="23">
        <v>5.9639054443020978</v>
      </c>
      <c r="AB5" s="23">
        <v>6.9824349664959975</v>
      </c>
      <c r="AC5" s="23">
        <v>6.4191112247544977</v>
      </c>
      <c r="AD5" s="23">
        <v>7.044389124173998</v>
      </c>
      <c r="AE5" s="23">
        <v>5.5228144825741978</v>
      </c>
      <c r="AF5" s="23">
        <v>7.3604738371956975</v>
      </c>
      <c r="AG5" s="23">
        <v>6.1129846718794978</v>
      </c>
      <c r="AH5" s="23">
        <v>-11.8656392488683</v>
      </c>
      <c r="AI5" s="23">
        <v>-11.3919506292491</v>
      </c>
      <c r="AJ5" s="23">
        <v>-10.5726849669124</v>
      </c>
      <c r="AK5" s="23">
        <v>-10.9323363084305</v>
      </c>
      <c r="AL5" s="23">
        <v>-11.110827385933099</v>
      </c>
    </row>
    <row r="6" spans="1:38" s="22" customFormat="1">
      <c r="A6" s="22" t="s">
        <v>37</v>
      </c>
      <c r="B6" s="22" t="s">
        <v>100</v>
      </c>
      <c r="C6" s="23">
        <v>-3.036498508650004E-2</v>
      </c>
      <c r="D6" s="23">
        <v>0.71361424941459994</v>
      </c>
      <c r="E6" s="23">
        <v>0.69827403366730012</v>
      </c>
      <c r="F6" s="23">
        <v>2.4112739247371002</v>
      </c>
      <c r="G6" s="23">
        <v>2.9575487159927998</v>
      </c>
      <c r="H6" s="23">
        <v>1.6665467378129</v>
      </c>
      <c r="I6" s="23">
        <v>1.7344608722941</v>
      </c>
      <c r="J6" s="23">
        <v>2.564349246317299</v>
      </c>
      <c r="K6" s="23">
        <v>2.3464527987479995</v>
      </c>
      <c r="L6" s="23">
        <v>1.8923580412529988</v>
      </c>
      <c r="M6" s="23">
        <v>2.4261423948250993</v>
      </c>
      <c r="N6" s="23">
        <v>3.326096330126199</v>
      </c>
      <c r="O6" s="23">
        <v>3.5198299772842985</v>
      </c>
      <c r="P6" s="23">
        <v>3.3293163088376989</v>
      </c>
      <c r="Q6" s="23">
        <v>2.9776564605168985</v>
      </c>
      <c r="R6" s="23">
        <v>4.2977836661127986</v>
      </c>
      <c r="S6" s="23">
        <v>4.8326473182729979</v>
      </c>
      <c r="T6" s="23">
        <v>4.3921879559950971</v>
      </c>
      <c r="U6" s="23">
        <v>5.2445567620166962</v>
      </c>
      <c r="V6" s="23">
        <v>6.3923617299598963</v>
      </c>
      <c r="W6" s="23">
        <v>6.8784351335255964</v>
      </c>
      <c r="X6" s="23">
        <v>6.1960978375478977</v>
      </c>
      <c r="Y6" s="23">
        <v>5.4406418704987978</v>
      </c>
      <c r="Z6" s="23">
        <v>7.530149086541396</v>
      </c>
      <c r="AA6" s="23">
        <v>8.5443235400206952</v>
      </c>
      <c r="AB6" s="23">
        <v>7.1054411246478955</v>
      </c>
      <c r="AC6" s="23">
        <v>8.3663668271713956</v>
      </c>
      <c r="AD6" s="23">
        <v>10.502905134975295</v>
      </c>
      <c r="AE6" s="23">
        <v>10.457795671291496</v>
      </c>
      <c r="AF6" s="23">
        <v>9.5887487592092953</v>
      </c>
      <c r="AG6" s="23">
        <v>10.857078693319195</v>
      </c>
      <c r="AH6" s="23">
        <v>11.578700934159896</v>
      </c>
      <c r="AI6" s="23">
        <v>12.137297188388095</v>
      </c>
      <c r="AJ6" s="23">
        <v>11.904454728791597</v>
      </c>
      <c r="AK6" s="23">
        <v>13.489558301586296</v>
      </c>
      <c r="AL6" s="23">
        <v>14.749753661337799</v>
      </c>
    </row>
    <row r="7" spans="1:38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showGridLines="0" workbookViewId="0">
      <pane xSplit="1" ySplit="2" topLeftCell="Y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8.140625" style="14" bestFit="1" customWidth="1"/>
    <col min="2" max="2" width="38.140625" style="14" customWidth="1"/>
    <col min="3" max="16384" width="9.140625" style="14"/>
  </cols>
  <sheetData>
    <row r="1" spans="1:41">
      <c r="C1" s="43" t="s">
        <v>86</v>
      </c>
      <c r="D1" s="43" t="s">
        <v>83</v>
      </c>
      <c r="E1" s="43" t="s">
        <v>84</v>
      </c>
      <c r="F1" s="43" t="s">
        <v>85</v>
      </c>
      <c r="G1" s="43" t="s">
        <v>86</v>
      </c>
      <c r="H1" s="43" t="s">
        <v>87</v>
      </c>
      <c r="I1" s="43" t="s">
        <v>84</v>
      </c>
      <c r="J1" s="43" t="s">
        <v>85</v>
      </c>
      <c r="K1" s="43" t="s">
        <v>86</v>
      </c>
      <c r="L1" s="43" t="s">
        <v>88</v>
      </c>
      <c r="M1" s="43" t="s">
        <v>84</v>
      </c>
      <c r="N1" s="43" t="s">
        <v>85</v>
      </c>
      <c r="O1" s="43" t="s">
        <v>86</v>
      </c>
      <c r="P1" s="43" t="s">
        <v>89</v>
      </c>
      <c r="Q1" s="43" t="s">
        <v>84</v>
      </c>
      <c r="R1" s="43" t="s">
        <v>85</v>
      </c>
      <c r="S1" s="43" t="s">
        <v>86</v>
      </c>
      <c r="T1" s="43" t="s">
        <v>90</v>
      </c>
      <c r="U1" s="43" t="s">
        <v>84</v>
      </c>
      <c r="V1" s="43" t="s">
        <v>85</v>
      </c>
      <c r="W1" s="43" t="s">
        <v>86</v>
      </c>
      <c r="X1" s="43" t="s">
        <v>91</v>
      </c>
      <c r="Y1" s="43" t="s">
        <v>84</v>
      </c>
      <c r="Z1" s="43" t="s">
        <v>85</v>
      </c>
      <c r="AA1" s="43" t="s">
        <v>86</v>
      </c>
      <c r="AB1" s="43" t="s">
        <v>92</v>
      </c>
      <c r="AC1" s="43" t="s">
        <v>84</v>
      </c>
      <c r="AD1" s="43" t="s">
        <v>85</v>
      </c>
      <c r="AE1" s="43" t="s">
        <v>86</v>
      </c>
      <c r="AF1" s="43" t="s">
        <v>93</v>
      </c>
      <c r="AG1" s="43" t="s">
        <v>84</v>
      </c>
      <c r="AH1" s="43" t="s">
        <v>85</v>
      </c>
      <c r="AI1" s="43" t="s">
        <v>86</v>
      </c>
      <c r="AJ1" s="43" t="s">
        <v>94</v>
      </c>
      <c r="AK1" s="43" t="s">
        <v>84</v>
      </c>
      <c r="AL1" s="43" t="s">
        <v>85</v>
      </c>
      <c r="AM1" s="43" t="s">
        <v>86</v>
      </c>
    </row>
    <row r="2" spans="1:41">
      <c r="C2" s="14" t="s">
        <v>8</v>
      </c>
      <c r="D2" s="14" t="s">
        <v>13</v>
      </c>
      <c r="E2" s="14" t="s">
        <v>10</v>
      </c>
      <c r="F2" s="14" t="s">
        <v>11</v>
      </c>
      <c r="G2" s="14" t="s">
        <v>8</v>
      </c>
      <c r="H2" s="14" t="s">
        <v>14</v>
      </c>
      <c r="I2" s="14" t="s">
        <v>10</v>
      </c>
      <c r="J2" s="14" t="s">
        <v>11</v>
      </c>
      <c r="K2" s="14" t="s">
        <v>8</v>
      </c>
      <c r="L2" s="14" t="s">
        <v>15</v>
      </c>
      <c r="M2" s="14" t="s">
        <v>10</v>
      </c>
      <c r="N2" s="14" t="s">
        <v>11</v>
      </c>
      <c r="O2" s="14" t="s">
        <v>8</v>
      </c>
      <c r="P2" s="14" t="s">
        <v>16</v>
      </c>
      <c r="Q2" s="14" t="s">
        <v>10</v>
      </c>
      <c r="R2" s="14" t="s">
        <v>11</v>
      </c>
      <c r="S2" s="14" t="s">
        <v>8</v>
      </c>
      <c r="T2" s="14" t="s">
        <v>17</v>
      </c>
      <c r="U2" s="14" t="s">
        <v>10</v>
      </c>
      <c r="V2" s="14" t="s">
        <v>11</v>
      </c>
      <c r="W2" s="14" t="s">
        <v>8</v>
      </c>
      <c r="X2" s="14" t="s">
        <v>18</v>
      </c>
      <c r="Y2" s="14" t="s">
        <v>10</v>
      </c>
      <c r="Z2" s="14" t="s">
        <v>11</v>
      </c>
      <c r="AA2" s="14" t="s">
        <v>8</v>
      </c>
      <c r="AB2" s="14" t="s">
        <v>41</v>
      </c>
      <c r="AC2" s="14" t="s">
        <v>10</v>
      </c>
      <c r="AD2" s="14" t="s">
        <v>11</v>
      </c>
      <c r="AE2" s="14" t="s">
        <v>8</v>
      </c>
      <c r="AF2" s="14" t="str">
        <f>'19. adat'!AE2</f>
        <v>2015.I.</v>
      </c>
      <c r="AG2" s="14" t="str">
        <f>'19. adat'!AF2</f>
        <v>II.</v>
      </c>
      <c r="AH2" s="14" t="str">
        <f>'19. adat'!AG2</f>
        <v>III.</v>
      </c>
      <c r="AI2" s="14" t="str">
        <f>'19. adat'!AH2</f>
        <v>IV.</v>
      </c>
      <c r="AJ2" s="14" t="str">
        <f>'19. adat'!AI2</f>
        <v>2016.I.</v>
      </c>
      <c r="AK2" s="14" t="str">
        <f>'19. adat'!AJ2</f>
        <v>II.</v>
      </c>
      <c r="AL2" s="14" t="str">
        <f>'19. adat'!AK2</f>
        <v>III.</v>
      </c>
      <c r="AM2" s="14" t="str">
        <f>'19. adat'!AL2</f>
        <v>IV.</v>
      </c>
    </row>
    <row r="3" spans="1:41">
      <c r="A3" s="16" t="s">
        <v>72</v>
      </c>
      <c r="B3" s="16" t="s">
        <v>124</v>
      </c>
      <c r="C3" s="15">
        <v>0</v>
      </c>
      <c r="D3" s="15">
        <v>0.98887057157590008</v>
      </c>
      <c r="E3" s="15">
        <v>0.49107624658280008</v>
      </c>
      <c r="F3" s="15">
        <v>0.95274942846340016</v>
      </c>
      <c r="G3" s="15">
        <v>-0.26030023556699988</v>
      </c>
      <c r="H3" s="15">
        <v>-0.2938180957044999</v>
      </c>
      <c r="I3" s="15">
        <v>0.3336499094391</v>
      </c>
      <c r="J3" s="15">
        <v>0.39274093766090001</v>
      </c>
      <c r="K3" s="15">
        <v>0.2437623405214</v>
      </c>
      <c r="L3" s="15">
        <v>0.54145666009730009</v>
      </c>
      <c r="M3" s="15">
        <v>0.12553972857650009</v>
      </c>
      <c r="N3" s="15">
        <v>-5.9394019329599895E-2</v>
      </c>
      <c r="O3" s="15">
        <v>-2.4761510349899894E-2</v>
      </c>
      <c r="P3" s="15">
        <v>0.30494411257220017</v>
      </c>
      <c r="Q3" s="15">
        <v>0.51554518064590016</v>
      </c>
      <c r="R3" s="15">
        <v>0.19850718420480018</v>
      </c>
      <c r="S3" s="15">
        <v>0.10817937166380018</v>
      </c>
      <c r="T3" s="15">
        <v>0.41422769972430018</v>
      </c>
      <c r="U3" s="15">
        <v>0.31793659581940015</v>
      </c>
      <c r="V3" s="15">
        <v>0.57160751859740011</v>
      </c>
      <c r="W3" s="15">
        <v>0.68083900130570008</v>
      </c>
      <c r="X3" s="15">
        <v>0.84787704177760004</v>
      </c>
      <c r="Y3" s="15">
        <v>0.78904692563040002</v>
      </c>
      <c r="Z3" s="15">
        <v>0.91400426683280001</v>
      </c>
      <c r="AA3" s="15">
        <v>0.70820400715050003</v>
      </c>
      <c r="AB3" s="15">
        <v>0.71738026934929999</v>
      </c>
      <c r="AC3" s="15">
        <v>1.0199777284491001</v>
      </c>
      <c r="AD3" s="15">
        <v>1.0044762440577</v>
      </c>
      <c r="AE3" s="15">
        <v>0.41756161612740006</v>
      </c>
      <c r="AF3" s="15">
        <v>0.56624659187460002</v>
      </c>
      <c r="AG3" s="15">
        <v>0.73526714621870004</v>
      </c>
      <c r="AH3" s="15">
        <v>0.62029156486910009</v>
      </c>
      <c r="AI3" s="15">
        <v>1.1306717047536001</v>
      </c>
      <c r="AJ3" s="15">
        <v>0.97498104224190008</v>
      </c>
      <c r="AK3" s="15">
        <v>0.97488110120520011</v>
      </c>
      <c r="AL3" s="15">
        <v>0.90687464679420016</v>
      </c>
      <c r="AM3" s="15">
        <v>1.0413452186774002</v>
      </c>
      <c r="AO3" s="15"/>
    </row>
    <row r="4" spans="1:41">
      <c r="A4" s="14" t="s">
        <v>73</v>
      </c>
      <c r="B4" s="14" t="s">
        <v>125</v>
      </c>
      <c r="C4" s="15">
        <v>0</v>
      </c>
      <c r="D4" s="15">
        <f t="shared" ref="D4:Z4" si="0">-D6</f>
        <v>-0.61045128392600001</v>
      </c>
      <c r="E4" s="15">
        <f t="shared" si="0"/>
        <v>-1.2414142077557</v>
      </c>
      <c r="F4" s="15">
        <f t="shared" si="0"/>
        <v>-2.0257738317257998</v>
      </c>
      <c r="G4" s="15">
        <f t="shared" si="0"/>
        <v>-2.1912789449182997</v>
      </c>
      <c r="H4" s="15">
        <f t="shared" si="0"/>
        <v>-2.5794346844892999</v>
      </c>
      <c r="I4" s="15">
        <f t="shared" si="0"/>
        <v>-2.4107348104652</v>
      </c>
      <c r="J4" s="15">
        <f t="shared" si="0"/>
        <v>-2.8480740068275998</v>
      </c>
      <c r="K4" s="15">
        <f t="shared" si="0"/>
        <v>-2.9887158111204997</v>
      </c>
      <c r="L4" s="15">
        <f t="shared" si="0"/>
        <v>-3.2564557727961998</v>
      </c>
      <c r="M4" s="15">
        <f t="shared" si="0"/>
        <v>-3.205760518545</v>
      </c>
      <c r="N4" s="15">
        <f t="shared" si="0"/>
        <v>-3.3879710043497999</v>
      </c>
      <c r="O4" s="15">
        <f t="shared" si="0"/>
        <v>-3.4975930958261001</v>
      </c>
      <c r="P4" s="15">
        <f t="shared" si="0"/>
        <v>-3.7415105280823999</v>
      </c>
      <c r="Q4" s="15">
        <f t="shared" si="0"/>
        <v>-3.8064350357889998</v>
      </c>
      <c r="R4" s="15">
        <f t="shared" si="0"/>
        <v>-2.2798654719476996</v>
      </c>
      <c r="S4" s="15">
        <f t="shared" si="0"/>
        <v>-1.9435784304507997</v>
      </c>
      <c r="T4" s="15">
        <f t="shared" si="0"/>
        <v>-1.7461710701052997</v>
      </c>
      <c r="U4" s="15">
        <f t="shared" si="0"/>
        <v>-1.4805008987650998</v>
      </c>
      <c r="V4" s="15">
        <f t="shared" si="0"/>
        <v>-1.2821647840066999</v>
      </c>
      <c r="W4" s="15">
        <f t="shared" si="0"/>
        <v>-1.2492746626733999</v>
      </c>
      <c r="X4" s="15">
        <f t="shared" si="0"/>
        <v>-1.1067230314712999</v>
      </c>
      <c r="Y4" s="15">
        <f t="shared" si="0"/>
        <v>-1.0990571271893999</v>
      </c>
      <c r="Z4" s="15">
        <f t="shared" si="0"/>
        <v>-1.0698036208749999</v>
      </c>
      <c r="AA4" s="15">
        <f t="shared" ref="AA4:AM4" si="1">-AA6</f>
        <v>-0.95182643616959994</v>
      </c>
      <c r="AB4" s="15">
        <f t="shared" si="1"/>
        <v>-1.1463312436388</v>
      </c>
      <c r="AC4" s="15">
        <f t="shared" si="1"/>
        <v>-1.4471657922409</v>
      </c>
      <c r="AD4" s="15">
        <f t="shared" si="1"/>
        <v>-1.7384461826802</v>
      </c>
      <c r="AE4" s="15">
        <f t="shared" si="1"/>
        <v>-1.8789190585360001</v>
      </c>
      <c r="AF4" s="15">
        <f t="shared" si="1"/>
        <v>-2.0542856840765999</v>
      </c>
      <c r="AG4" s="15">
        <f t="shared" si="1"/>
        <v>-2.2821028159107999</v>
      </c>
      <c r="AH4" s="15">
        <f t="shared" si="1"/>
        <v>-2.2136912338132997</v>
      </c>
      <c r="AI4" s="15">
        <f t="shared" si="1"/>
        <v>-2.2502343421867996</v>
      </c>
      <c r="AJ4" s="15">
        <f t="shared" si="1"/>
        <v>-2.3730740961861998</v>
      </c>
      <c r="AK4" s="15">
        <f t="shared" si="1"/>
        <v>-2.5691452850111998</v>
      </c>
      <c r="AL4" s="15">
        <f t="shared" si="1"/>
        <v>-2.4044890044842999</v>
      </c>
      <c r="AM4" s="15">
        <f t="shared" si="1"/>
        <v>-2.2843158678812001</v>
      </c>
      <c r="AO4" s="15"/>
    </row>
    <row r="5" spans="1:41">
      <c r="A5" s="16" t="s">
        <v>35</v>
      </c>
      <c r="B5" s="16" t="s">
        <v>126</v>
      </c>
      <c r="C5" s="15">
        <v>0</v>
      </c>
      <c r="D5" s="15">
        <v>0.35214847025630014</v>
      </c>
      <c r="E5" s="15">
        <v>-0.77662588425929979</v>
      </c>
      <c r="F5" s="15">
        <v>-1.1255489404702996</v>
      </c>
      <c r="G5" s="15">
        <v>-2.5042165558418996</v>
      </c>
      <c r="H5" s="15">
        <v>-2.9546986452654997</v>
      </c>
      <c r="I5" s="15">
        <v>-2.1584625138702997</v>
      </c>
      <c r="J5" s="15">
        <v>-2.5366392478960997</v>
      </c>
      <c r="K5" s="15">
        <v>-2.8263107560268996</v>
      </c>
      <c r="L5" s="15">
        <v>-2.7962289844448995</v>
      </c>
      <c r="M5" s="15">
        <v>-3.0515229312610996</v>
      </c>
      <c r="N5" s="15">
        <v>-3.4186072988690999</v>
      </c>
      <c r="O5" s="15">
        <v>-3.4776691170928999</v>
      </c>
      <c r="P5" s="15">
        <v>-3.3921309264270998</v>
      </c>
      <c r="Q5" s="15">
        <v>-3.2464469515922998</v>
      </c>
      <c r="R5" s="15">
        <v>-1.9438677435862</v>
      </c>
      <c r="S5" s="15">
        <v>-1.6981708501844999</v>
      </c>
      <c r="T5" s="15">
        <v>-1.1946809363010997</v>
      </c>
      <c r="U5" s="15">
        <v>-0.64758853386819981</v>
      </c>
      <c r="V5" s="15">
        <v>-0.19330041913959978</v>
      </c>
      <c r="W5" s="15">
        <v>-5.1178815098099767E-2</v>
      </c>
      <c r="X5" s="15">
        <v>0.21480088098170022</v>
      </c>
      <c r="Y5" s="15">
        <v>0.16363666727580023</v>
      </c>
      <c r="Z5" s="15">
        <v>0.31786116479250026</v>
      </c>
      <c r="AA5" s="15">
        <v>0.23003808981560026</v>
      </c>
      <c r="AB5" s="15">
        <v>2.3058748962300257E-2</v>
      </c>
      <c r="AC5" s="15">
        <v>2.4821659460000235E-2</v>
      </c>
      <c r="AD5" s="15">
        <v>-0.29140521537069974</v>
      </c>
      <c r="AE5" s="15">
        <v>-1.0187927191567998</v>
      </c>
      <c r="AF5" s="15">
        <v>-1.0743290068181999</v>
      </c>
      <c r="AG5" s="15">
        <v>-1.1453956691484</v>
      </c>
      <c r="AH5" s="15">
        <v>-1.1919596684005</v>
      </c>
      <c r="AI5" s="15">
        <v>-0.71812263688949995</v>
      </c>
      <c r="AJ5" s="15">
        <v>-1.0125696742374999</v>
      </c>
      <c r="AK5" s="15">
        <v>-1.2087407940991999</v>
      </c>
      <c r="AL5" s="15">
        <v>-1.1120909679833</v>
      </c>
      <c r="AM5" s="15">
        <v>-0.85744725949699996</v>
      </c>
      <c r="AO5" s="15"/>
    </row>
    <row r="6" spans="1:41">
      <c r="C6" s="15">
        <v>0</v>
      </c>
      <c r="D6" s="15">
        <v>0.61045128392600001</v>
      </c>
      <c r="E6" s="15">
        <v>1.2414142077557</v>
      </c>
      <c r="F6" s="15">
        <v>2.0257738317257998</v>
      </c>
      <c r="G6" s="15">
        <v>2.1912789449182997</v>
      </c>
      <c r="H6" s="15">
        <v>2.5794346844892999</v>
      </c>
      <c r="I6" s="15">
        <v>2.4107348104652</v>
      </c>
      <c r="J6" s="15">
        <v>2.8480740068275998</v>
      </c>
      <c r="K6" s="15">
        <v>2.9887158111204997</v>
      </c>
      <c r="L6" s="15">
        <v>3.2564557727961998</v>
      </c>
      <c r="M6" s="15">
        <v>3.205760518545</v>
      </c>
      <c r="N6" s="15">
        <v>3.3879710043497999</v>
      </c>
      <c r="O6" s="15">
        <v>3.4975930958261001</v>
      </c>
      <c r="P6" s="15">
        <v>3.7415105280823999</v>
      </c>
      <c r="Q6" s="15">
        <v>3.8064350357889998</v>
      </c>
      <c r="R6" s="15">
        <v>2.2798654719476996</v>
      </c>
      <c r="S6" s="15">
        <v>1.9435784304507997</v>
      </c>
      <c r="T6" s="15">
        <v>1.7461710701052997</v>
      </c>
      <c r="U6" s="15">
        <v>1.4805008987650998</v>
      </c>
      <c r="V6" s="15">
        <v>1.2821647840066999</v>
      </c>
      <c r="W6" s="15">
        <v>1.2492746626733999</v>
      </c>
      <c r="X6" s="15">
        <v>1.1067230314712999</v>
      </c>
      <c r="Y6" s="15">
        <v>1.0990571271893999</v>
      </c>
      <c r="Z6" s="15">
        <v>1.0698036208749999</v>
      </c>
      <c r="AA6" s="15">
        <v>0.95182643616959994</v>
      </c>
      <c r="AB6" s="15">
        <v>1.1463312436388</v>
      </c>
      <c r="AC6" s="15">
        <v>1.4471657922409</v>
      </c>
      <c r="AD6" s="15">
        <v>1.7384461826802</v>
      </c>
      <c r="AE6" s="15">
        <v>1.8789190585360001</v>
      </c>
      <c r="AF6" s="15">
        <v>2.0542856840765999</v>
      </c>
      <c r="AG6" s="15">
        <v>2.2821028159107999</v>
      </c>
      <c r="AH6" s="15">
        <v>2.2136912338132997</v>
      </c>
      <c r="AI6" s="15">
        <v>2.2502343421867996</v>
      </c>
      <c r="AJ6" s="15">
        <v>2.3730740961861998</v>
      </c>
      <c r="AK6" s="15">
        <v>2.5691452850111998</v>
      </c>
      <c r="AL6" s="15">
        <v>2.4044890044842999</v>
      </c>
      <c r="AM6" s="15">
        <v>2.2843158678812001</v>
      </c>
    </row>
    <row r="8" spans="1:41">
      <c r="AB8" s="15"/>
      <c r="AC8" s="15"/>
      <c r="AD8" s="15"/>
      <c r="AE8" s="15"/>
      <c r="AF8" s="15"/>
      <c r="AG8" s="15"/>
      <c r="AH8" s="15"/>
      <c r="AI8" s="15"/>
    </row>
    <row r="10" spans="1:41">
      <c r="AC10" s="15"/>
      <c r="AD10" s="15"/>
      <c r="AE10" s="15"/>
      <c r="AF10" s="15"/>
      <c r="AG10" s="15"/>
      <c r="AH10" s="15"/>
      <c r="AI10" s="15"/>
    </row>
    <row r="11" spans="1:41">
      <c r="AC11" s="24"/>
      <c r="AD11" s="24"/>
      <c r="AE11" s="24"/>
      <c r="AF11" s="24"/>
      <c r="AG11" s="24"/>
      <c r="AH11" s="24"/>
      <c r="AI11" s="24"/>
    </row>
    <row r="12" spans="1:41">
      <c r="AI12" s="18"/>
    </row>
    <row r="13" spans="1:41">
      <c r="AB13" s="15"/>
      <c r="AC13" s="15"/>
      <c r="AD13" s="15"/>
      <c r="AE13" s="15"/>
      <c r="AF13" s="15"/>
      <c r="AG13" s="15"/>
      <c r="AH13" s="15"/>
      <c r="AI13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showGridLines="0" workbookViewId="0">
      <pane xSplit="1" ySplit="2" topLeftCell="X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8.42578125" style="8" bestFit="1" customWidth="1"/>
    <col min="2" max="2" width="28.42578125" style="8" customWidth="1"/>
    <col min="3" max="16384" width="9.140625" style="8"/>
  </cols>
  <sheetData>
    <row r="1" spans="1:41">
      <c r="C1" s="43" t="s">
        <v>86</v>
      </c>
      <c r="D1" s="43" t="s">
        <v>83</v>
      </c>
      <c r="E1" s="43" t="s">
        <v>84</v>
      </c>
      <c r="F1" s="43" t="s">
        <v>85</v>
      </c>
      <c r="G1" s="43" t="s">
        <v>86</v>
      </c>
      <c r="H1" s="43" t="s">
        <v>87</v>
      </c>
      <c r="I1" s="43" t="s">
        <v>84</v>
      </c>
      <c r="J1" s="43" t="s">
        <v>85</v>
      </c>
      <c r="K1" s="43" t="s">
        <v>86</v>
      </c>
      <c r="L1" s="43" t="s">
        <v>88</v>
      </c>
      <c r="M1" s="43" t="s">
        <v>84</v>
      </c>
      <c r="N1" s="43" t="s">
        <v>85</v>
      </c>
      <c r="O1" s="43" t="s">
        <v>86</v>
      </c>
      <c r="P1" s="43" t="s">
        <v>89</v>
      </c>
      <c r="Q1" s="43" t="s">
        <v>84</v>
      </c>
      <c r="R1" s="43" t="s">
        <v>85</v>
      </c>
      <c r="S1" s="43" t="s">
        <v>86</v>
      </c>
      <c r="T1" s="43" t="s">
        <v>90</v>
      </c>
      <c r="U1" s="43" t="s">
        <v>84</v>
      </c>
      <c r="V1" s="43" t="s">
        <v>85</v>
      </c>
      <c r="W1" s="43" t="s">
        <v>86</v>
      </c>
      <c r="X1" s="43" t="s">
        <v>91</v>
      </c>
      <c r="Y1" s="43" t="s">
        <v>84</v>
      </c>
      <c r="Z1" s="43" t="s">
        <v>85</v>
      </c>
      <c r="AA1" s="43" t="s">
        <v>86</v>
      </c>
      <c r="AB1" s="43" t="s">
        <v>92</v>
      </c>
      <c r="AC1" s="43" t="s">
        <v>84</v>
      </c>
      <c r="AD1" s="43" t="s">
        <v>85</v>
      </c>
      <c r="AE1" s="43" t="s">
        <v>86</v>
      </c>
      <c r="AF1" s="43" t="s">
        <v>93</v>
      </c>
      <c r="AG1" s="43" t="s">
        <v>84</v>
      </c>
      <c r="AH1" s="43" t="s">
        <v>85</v>
      </c>
      <c r="AI1" s="43" t="s">
        <v>86</v>
      </c>
      <c r="AJ1" s="43" t="s">
        <v>94</v>
      </c>
      <c r="AK1" s="43" t="s">
        <v>84</v>
      </c>
      <c r="AL1" s="43" t="s">
        <v>85</v>
      </c>
      <c r="AM1" s="43" t="s">
        <v>86</v>
      </c>
    </row>
    <row r="2" spans="1:41">
      <c r="C2" s="8" t="s">
        <v>8</v>
      </c>
      <c r="D2" s="8" t="s">
        <v>13</v>
      </c>
      <c r="E2" s="8" t="s">
        <v>10</v>
      </c>
      <c r="F2" s="8" t="s">
        <v>11</v>
      </c>
      <c r="G2" s="8" t="s">
        <v>8</v>
      </c>
      <c r="H2" s="8" t="s">
        <v>14</v>
      </c>
      <c r="I2" s="8" t="s">
        <v>10</v>
      </c>
      <c r="J2" s="8" t="s">
        <v>11</v>
      </c>
      <c r="K2" s="8" t="s">
        <v>8</v>
      </c>
      <c r="L2" s="8" t="s">
        <v>23</v>
      </c>
      <c r="M2" s="8" t="s">
        <v>10</v>
      </c>
      <c r="N2" s="8" t="s">
        <v>11</v>
      </c>
      <c r="O2" s="8" t="s">
        <v>8</v>
      </c>
      <c r="P2" s="8" t="s">
        <v>19</v>
      </c>
      <c r="Q2" s="8" t="s">
        <v>10</v>
      </c>
      <c r="R2" s="8" t="s">
        <v>11</v>
      </c>
      <c r="S2" s="8" t="s">
        <v>8</v>
      </c>
      <c r="T2" s="8" t="s">
        <v>17</v>
      </c>
      <c r="U2" s="8" t="s">
        <v>10</v>
      </c>
      <c r="V2" s="8" t="s">
        <v>11</v>
      </c>
      <c r="W2" s="8" t="s">
        <v>8</v>
      </c>
      <c r="X2" s="8" t="s">
        <v>18</v>
      </c>
      <c r="Y2" s="8" t="s">
        <v>10</v>
      </c>
      <c r="Z2" s="8" t="s">
        <v>11</v>
      </c>
      <c r="AA2" s="8" t="s">
        <v>8</v>
      </c>
      <c r="AB2" s="8" t="s">
        <v>41</v>
      </c>
      <c r="AC2" s="8" t="s">
        <v>10</v>
      </c>
      <c r="AD2" s="8" t="s">
        <v>11</v>
      </c>
      <c r="AE2" s="8" t="s">
        <v>8</v>
      </c>
      <c r="AF2" s="8" t="str">
        <f>+'19. adat'!AE2</f>
        <v>2015.I.</v>
      </c>
      <c r="AG2" s="8" t="str">
        <f>+'19. adat'!AF2</f>
        <v>II.</v>
      </c>
      <c r="AH2" s="8" t="str">
        <f>+'19. adat'!AG2</f>
        <v>III.</v>
      </c>
      <c r="AI2" s="8" t="str">
        <f>+'19. adat'!AH2</f>
        <v>IV.</v>
      </c>
      <c r="AJ2" s="8" t="str">
        <f>+'19. adat'!AI2</f>
        <v>2016.I.</v>
      </c>
      <c r="AK2" s="8" t="str">
        <f>+'19. adat'!AJ2</f>
        <v>II.</v>
      </c>
      <c r="AL2" s="8" t="str">
        <f>+'19. adat'!AK2</f>
        <v>III.</v>
      </c>
      <c r="AM2" s="8" t="str">
        <f>+'19. adat'!AL2</f>
        <v>IV.</v>
      </c>
    </row>
    <row r="3" spans="1:41">
      <c r="A3" s="8" t="s">
        <v>0</v>
      </c>
      <c r="B3" s="8" t="s">
        <v>96</v>
      </c>
      <c r="C3" s="9">
        <v>0</v>
      </c>
      <c r="D3" s="9">
        <f t="shared" ref="D3:Z3" si="0">+D4+D5+D6</f>
        <v>3.3806579897990003</v>
      </c>
      <c r="E3" s="9">
        <f t="shared" si="0"/>
        <v>4.5113888600075001</v>
      </c>
      <c r="F3" s="9">
        <f t="shared" si="0"/>
        <v>7.0628700463026997</v>
      </c>
      <c r="G3" s="9">
        <f t="shared" si="0"/>
        <v>9.6908226401418993</v>
      </c>
      <c r="H3" s="9">
        <f t="shared" si="0"/>
        <v>11.406469887694497</v>
      </c>
      <c r="I3" s="9">
        <f t="shared" si="0"/>
        <v>9.9041128708237984</v>
      </c>
      <c r="J3" s="9">
        <f t="shared" si="0"/>
        <v>9.4780479625594989</v>
      </c>
      <c r="K3" s="9">
        <f t="shared" si="0"/>
        <v>8.9411046614546983</v>
      </c>
      <c r="L3" s="9">
        <f t="shared" si="0"/>
        <v>9.0488983859371999</v>
      </c>
      <c r="M3" s="9">
        <f t="shared" si="0"/>
        <v>8.6381488074658996</v>
      </c>
      <c r="N3" s="9">
        <f t="shared" si="0"/>
        <v>8.7725833199185992</v>
      </c>
      <c r="O3" s="9">
        <f t="shared" si="0"/>
        <v>7.1004590306489996</v>
      </c>
      <c r="P3" s="9">
        <f t="shared" si="0"/>
        <v>7.4847069723779995</v>
      </c>
      <c r="Q3" s="9">
        <f t="shared" si="0"/>
        <v>7.2077928877996991</v>
      </c>
      <c r="R3" s="9">
        <f t="shared" si="0"/>
        <v>6.3790913319194997</v>
      </c>
      <c r="S3" s="9">
        <f t="shared" si="0"/>
        <v>4.4119361733833999</v>
      </c>
      <c r="T3" s="9">
        <f t="shared" si="0"/>
        <v>4.1310930558036993</v>
      </c>
      <c r="U3" s="9">
        <f t="shared" si="0"/>
        <v>2.3135787242869998</v>
      </c>
      <c r="V3" s="9">
        <f t="shared" si="0"/>
        <v>-0.93781685125569991</v>
      </c>
      <c r="W3" s="9">
        <f t="shared" si="0"/>
        <v>-4.3009748920839996</v>
      </c>
      <c r="X3" s="9">
        <f t="shared" si="0"/>
        <v>-6.7292813650777994</v>
      </c>
      <c r="Y3" s="9">
        <f t="shared" si="0"/>
        <v>-7.8087607210072001</v>
      </c>
      <c r="Z3" s="9">
        <f t="shared" si="0"/>
        <v>-9.0767218901490985</v>
      </c>
      <c r="AA3" s="9">
        <f t="shared" ref="AA3:AM3" si="1">+AA4+AA5+AA6</f>
        <v>-12.792075030340397</v>
      </c>
      <c r="AB3" s="9">
        <f t="shared" si="1"/>
        <v>-13.9496608865214</v>
      </c>
      <c r="AC3" s="9">
        <f t="shared" si="1"/>
        <v>-13.203927271198898</v>
      </c>
      <c r="AD3" s="9">
        <f t="shared" si="1"/>
        <v>-15.376582494365</v>
      </c>
      <c r="AE3" s="9">
        <f t="shared" si="1"/>
        <v>-18.835725715366099</v>
      </c>
      <c r="AF3" s="9">
        <f t="shared" si="1"/>
        <v>-19.698063263382199</v>
      </c>
      <c r="AG3" s="9">
        <f t="shared" si="1"/>
        <v>-21.063373646511497</v>
      </c>
      <c r="AH3" s="9">
        <f t="shared" si="1"/>
        <v>-23.796392544477499</v>
      </c>
      <c r="AI3" s="9">
        <f t="shared" si="1"/>
        <v>-27.858547294436899</v>
      </c>
      <c r="AJ3" s="9">
        <f t="shared" si="1"/>
        <v>-28.039364329081597</v>
      </c>
      <c r="AK3" s="9">
        <f t="shared" si="1"/>
        <v>-29.412495598782595</v>
      </c>
      <c r="AL3" s="9">
        <f t="shared" si="1"/>
        <v>-32.751351901510098</v>
      </c>
      <c r="AM3" s="9">
        <f t="shared" si="1"/>
        <v>-34.736860108060995</v>
      </c>
      <c r="AN3" s="9"/>
      <c r="AO3" s="9"/>
    </row>
    <row r="4" spans="1:41">
      <c r="A4" s="8" t="s">
        <v>20</v>
      </c>
      <c r="B4" s="8" t="s">
        <v>127</v>
      </c>
      <c r="C4" s="9">
        <v>0</v>
      </c>
      <c r="D4" s="9">
        <v>0.52366960415180031</v>
      </c>
      <c r="E4" s="9">
        <v>9.7983098928002832E-3</v>
      </c>
      <c r="F4" s="9">
        <v>1.2151487520314002</v>
      </c>
      <c r="G4" s="9">
        <v>-1.0572617189508005</v>
      </c>
      <c r="H4" s="9">
        <v>0.22659259455049963</v>
      </c>
      <c r="I4" s="9">
        <v>1.3819755220783996</v>
      </c>
      <c r="J4" s="9">
        <v>2.1458460907608998</v>
      </c>
      <c r="K4" s="9">
        <v>0.80104342304390008</v>
      </c>
      <c r="L4" s="9">
        <v>0.96367910081010044</v>
      </c>
      <c r="M4" s="9">
        <v>0.19011713662650043</v>
      </c>
      <c r="N4" s="9">
        <v>1.3416417996969006</v>
      </c>
      <c r="O4" s="9">
        <v>2.6897876865223003</v>
      </c>
      <c r="P4" s="9">
        <v>1.3928494249641004</v>
      </c>
      <c r="Q4" s="9">
        <v>2.4324662287503998</v>
      </c>
      <c r="R4" s="9">
        <v>4.3389852610210999</v>
      </c>
      <c r="S4" s="9">
        <v>4.9277083769879999</v>
      </c>
      <c r="T4" s="9">
        <v>5.171443761391</v>
      </c>
      <c r="U4" s="9">
        <v>3.5124361559609998</v>
      </c>
      <c r="V4" s="9">
        <v>4.0827344315731002</v>
      </c>
      <c r="W4" s="9">
        <v>2.8126525789726005</v>
      </c>
      <c r="X4" s="9">
        <v>-0.27841768306579917</v>
      </c>
      <c r="Y4" s="9">
        <v>-0.18876462605239935</v>
      </c>
      <c r="Z4" s="9">
        <v>-0.75956560544169904</v>
      </c>
      <c r="AA4" s="9">
        <v>-2.4414969272551987</v>
      </c>
      <c r="AB4" s="9">
        <v>-4.2462487878324993</v>
      </c>
      <c r="AC4" s="9">
        <v>-3.1996475758904994</v>
      </c>
      <c r="AD4" s="9">
        <v>-4.6062582429267991</v>
      </c>
      <c r="AE4" s="9">
        <v>-5.318938256574099</v>
      </c>
      <c r="AF4" s="9">
        <v>-6.4842011313300985</v>
      </c>
      <c r="AG4" s="9">
        <v>-7.1066024572183988</v>
      </c>
      <c r="AH4" s="9">
        <v>-6.6912577392292985</v>
      </c>
      <c r="AI4" s="9">
        <v>-7.5969390906791983</v>
      </c>
      <c r="AJ4" s="9">
        <v>-6.1095675844105983</v>
      </c>
      <c r="AK4" s="9">
        <v>-4.5588789466800979</v>
      </c>
      <c r="AL4" s="9">
        <v>-4.5261491212135976</v>
      </c>
      <c r="AM4" s="9">
        <v>-4.687820960151198</v>
      </c>
      <c r="AN4" s="9"/>
      <c r="AO4" s="10"/>
    </row>
    <row r="5" spans="1:41">
      <c r="A5" s="8" t="s">
        <v>21</v>
      </c>
      <c r="B5" s="8" t="s">
        <v>106</v>
      </c>
      <c r="C5" s="9">
        <v>0</v>
      </c>
      <c r="D5" s="9">
        <v>1.650310010703</v>
      </c>
      <c r="E5" s="9">
        <v>3.9032619897677998</v>
      </c>
      <c r="F5" s="9">
        <v>4.1748284980915997</v>
      </c>
      <c r="G5" s="9">
        <v>9.0980671238980992</v>
      </c>
      <c r="H5" s="9">
        <v>9.8131697992966984</v>
      </c>
      <c r="I5" s="9">
        <v>6.0718997376063992</v>
      </c>
      <c r="J5" s="9">
        <v>5.0505399972302989</v>
      </c>
      <c r="K5" s="9">
        <v>4.9992433205380991</v>
      </c>
      <c r="L5" s="9">
        <v>5.1617756168323989</v>
      </c>
      <c r="M5" s="9">
        <v>4.9434295338636991</v>
      </c>
      <c r="N5" s="9">
        <v>3.9576281817438992</v>
      </c>
      <c r="O5" s="9">
        <v>0.95548170662689946</v>
      </c>
      <c r="P5" s="9">
        <v>2.8935465112368997</v>
      </c>
      <c r="Q5" s="9">
        <v>2.2087144428566998</v>
      </c>
      <c r="R5" s="9">
        <v>0.36637174786839988</v>
      </c>
      <c r="S5" s="9">
        <v>-3.2453586342692997</v>
      </c>
      <c r="T5" s="9">
        <v>-3.6125190036753998</v>
      </c>
      <c r="U5" s="9">
        <v>-3.1574440756762998</v>
      </c>
      <c r="V5" s="9">
        <v>-5.7633205348442997</v>
      </c>
      <c r="W5" s="9">
        <v>-7.7528404285042001</v>
      </c>
      <c r="X5" s="9">
        <v>-7.9525902243170998</v>
      </c>
      <c r="Y5" s="9">
        <v>-8.8056371079076996</v>
      </c>
      <c r="Z5" s="9">
        <v>-8.5765736763272997</v>
      </c>
      <c r="AA5" s="9">
        <v>-10.593242730891699</v>
      </c>
      <c r="AB5" s="9">
        <v>-9.8345679836178999</v>
      </c>
      <c r="AC5" s="9">
        <v>-9.9763749841585998</v>
      </c>
      <c r="AD5" s="9">
        <v>-10.1991089328104</v>
      </c>
      <c r="AE5" s="9">
        <v>-11.9587130697763</v>
      </c>
      <c r="AF5" s="9">
        <v>-11.737903686913199</v>
      </c>
      <c r="AG5" s="9">
        <v>-11.824194139761</v>
      </c>
      <c r="AH5" s="9">
        <v>-14.0061241745858</v>
      </c>
      <c r="AI5" s="9">
        <v>-16.7938712114656</v>
      </c>
      <c r="AJ5" s="9">
        <v>-18.637436157662698</v>
      </c>
      <c r="AK5" s="9">
        <v>-21.032365633604797</v>
      </c>
      <c r="AL5" s="9">
        <v>-23.208103340819797</v>
      </c>
      <c r="AM5" s="9">
        <v>-24.738395941312199</v>
      </c>
      <c r="AN5" s="9"/>
      <c r="AO5" s="10"/>
    </row>
    <row r="6" spans="1:41">
      <c r="A6" s="8" t="s">
        <v>22</v>
      </c>
      <c r="B6" s="8" t="s">
        <v>128</v>
      </c>
      <c r="C6" s="9">
        <v>0</v>
      </c>
      <c r="D6" s="9">
        <v>1.2066783749442</v>
      </c>
      <c r="E6" s="9">
        <v>0.59832856034690007</v>
      </c>
      <c r="F6" s="9">
        <v>1.6728927961797</v>
      </c>
      <c r="G6" s="9">
        <v>1.6500172351945996</v>
      </c>
      <c r="H6" s="9">
        <v>1.3667074938472996</v>
      </c>
      <c r="I6" s="9">
        <v>2.4502376111389998</v>
      </c>
      <c r="J6" s="9">
        <v>2.2816618745682997</v>
      </c>
      <c r="K6" s="9">
        <v>3.1408179178726998</v>
      </c>
      <c r="L6" s="9">
        <v>2.9234436682946998</v>
      </c>
      <c r="M6" s="9">
        <v>3.5046021369756999</v>
      </c>
      <c r="N6" s="9">
        <v>3.4733133384778001</v>
      </c>
      <c r="O6" s="9">
        <v>3.4551896374997999</v>
      </c>
      <c r="P6" s="9">
        <v>3.198311036177</v>
      </c>
      <c r="Q6" s="9">
        <v>2.5666122161925999</v>
      </c>
      <c r="R6" s="9">
        <v>1.6737343230299997</v>
      </c>
      <c r="S6" s="9">
        <v>2.7295864306646997</v>
      </c>
      <c r="T6" s="9">
        <v>2.5721682980880995</v>
      </c>
      <c r="U6" s="9">
        <v>1.9585866440022996</v>
      </c>
      <c r="V6" s="9">
        <v>0.74276925201549959</v>
      </c>
      <c r="W6" s="9">
        <v>0.63921295744759954</v>
      </c>
      <c r="X6" s="9">
        <v>1.5017265423050996</v>
      </c>
      <c r="Y6" s="9">
        <v>1.1856410129528996</v>
      </c>
      <c r="Z6" s="9">
        <v>0.25941739161989963</v>
      </c>
      <c r="AA6" s="9">
        <v>0.24266462780649961</v>
      </c>
      <c r="AB6" s="9">
        <v>0.13115588492899966</v>
      </c>
      <c r="AC6" s="9">
        <v>-2.7904711149800365E-2</v>
      </c>
      <c r="AD6" s="9">
        <v>-0.57121531862780039</v>
      </c>
      <c r="AE6" s="9">
        <v>-1.5580743890157003</v>
      </c>
      <c r="AF6" s="9">
        <v>-1.4759584451389003</v>
      </c>
      <c r="AG6" s="9">
        <v>-2.1325770495321001</v>
      </c>
      <c r="AH6" s="9">
        <v>-3.0990106306623999</v>
      </c>
      <c r="AI6" s="9">
        <v>-3.4677369922921</v>
      </c>
      <c r="AJ6" s="9">
        <v>-3.2923605870083001</v>
      </c>
      <c r="AK6" s="9">
        <v>-3.8212510184977</v>
      </c>
      <c r="AL6" s="9">
        <v>-5.0170994394767003</v>
      </c>
      <c r="AM6" s="9">
        <v>-5.3106432065976001</v>
      </c>
      <c r="AN6" s="9"/>
      <c r="AO6" s="9"/>
    </row>
    <row r="8" spans="1:41">
      <c r="AB8" s="10"/>
      <c r="AC8" s="25"/>
      <c r="AD8" s="25"/>
      <c r="AE8" s="25"/>
      <c r="AF8" s="25"/>
      <c r="AG8" s="25"/>
      <c r="AH8" s="25"/>
      <c r="AI8" s="25"/>
      <c r="AJ8" s="26"/>
      <c r="AK8" s="26"/>
    </row>
    <row r="9" spans="1:41">
      <c r="AB9" s="10"/>
      <c r="AC9" s="25"/>
      <c r="AD9" s="25"/>
      <c r="AE9" s="25"/>
      <c r="AF9" s="25"/>
      <c r="AG9" s="25"/>
      <c r="AH9" s="25"/>
      <c r="AI9" s="25"/>
      <c r="AJ9" s="26"/>
      <c r="AK9" s="26"/>
    </row>
    <row r="10" spans="1:41">
      <c r="AB10" s="10"/>
      <c r="AC10" s="25"/>
      <c r="AD10" s="25"/>
      <c r="AE10" s="25"/>
      <c r="AF10" s="25"/>
      <c r="AG10" s="25"/>
      <c r="AH10" s="25"/>
      <c r="AI10" s="25"/>
      <c r="AJ10" s="26"/>
      <c r="AK10" s="26"/>
    </row>
    <row r="11" spans="1:41">
      <c r="AB11" s="10"/>
      <c r="AC11" s="25"/>
      <c r="AD11" s="25"/>
      <c r="AE11" s="25"/>
      <c r="AF11" s="25"/>
      <c r="AG11" s="25"/>
      <c r="AH11" s="25"/>
      <c r="AI11" s="25"/>
      <c r="AJ11" s="26"/>
      <c r="AK11" s="26"/>
    </row>
    <row r="12" spans="1:41">
      <c r="AC12" s="26"/>
      <c r="AD12" s="26"/>
      <c r="AE12" s="25"/>
      <c r="AF12" s="26"/>
      <c r="AG12" s="26"/>
      <c r="AH12" s="26"/>
      <c r="AI12" s="26"/>
      <c r="AJ12" s="26"/>
      <c r="AK12" s="26"/>
    </row>
    <row r="13" spans="1:41"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41">
      <c r="AC14" s="26"/>
      <c r="AD14" s="26"/>
      <c r="AE14" s="26"/>
      <c r="AF14" s="26"/>
      <c r="AG14" s="26"/>
      <c r="AH14" s="26"/>
      <c r="AI14" s="26"/>
      <c r="AJ14" s="26"/>
      <c r="AK14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8.42578125" style="8" bestFit="1" customWidth="1"/>
    <col min="2" max="2" width="28.42578125" style="8" customWidth="1"/>
    <col min="3" max="16384" width="9.140625" style="8"/>
  </cols>
  <sheetData>
    <row r="1" spans="1:11">
      <c r="C1" s="8">
        <v>2008</v>
      </c>
      <c r="D1" s="8">
        <v>2009</v>
      </c>
      <c r="E1" s="8">
        <v>2010</v>
      </c>
      <c r="F1" s="8">
        <v>2011</v>
      </c>
      <c r="G1" s="8">
        <v>2012</v>
      </c>
      <c r="H1" s="8">
        <v>2013</v>
      </c>
      <c r="I1" s="8">
        <v>2014</v>
      </c>
      <c r="J1" s="8">
        <v>2015</v>
      </c>
      <c r="K1" s="8">
        <v>2016</v>
      </c>
    </row>
    <row r="2" spans="1:11">
      <c r="A2" s="8" t="s">
        <v>0</v>
      </c>
      <c r="B2" s="8" t="s">
        <v>129</v>
      </c>
      <c r="C2" s="9">
        <f t="shared" ref="C2:I2" si="0">+C3+C4+C5</f>
        <v>9.6908226401418993</v>
      </c>
      <c r="D2" s="9">
        <f>+D3+D4+D5</f>
        <v>-0.74971797868719947</v>
      </c>
      <c r="E2" s="9">
        <f t="shared" si="0"/>
        <v>-1.8406456308056982</v>
      </c>
      <c r="F2" s="9">
        <f t="shared" si="0"/>
        <v>-2.6885228572656024</v>
      </c>
      <c r="G2" s="9">
        <f t="shared" si="0"/>
        <v>-8.7129110654673987</v>
      </c>
      <c r="H2" s="9">
        <f t="shared" si="0"/>
        <v>-8.4911001382563995</v>
      </c>
      <c r="I2" s="9">
        <f t="shared" si="0"/>
        <v>-6.0436506850257006</v>
      </c>
      <c r="J2" s="9">
        <f>+J3+J4+J5</f>
        <v>-9.0228215790708006</v>
      </c>
      <c r="K2" s="9">
        <f>+K3+K4+K5</f>
        <v>-6.8783128136240999</v>
      </c>
    </row>
    <row r="3" spans="1:11">
      <c r="A3" s="8" t="s">
        <v>20</v>
      </c>
      <c r="B3" s="8" t="s">
        <v>127</v>
      </c>
      <c r="C3" s="9">
        <v>-1.0572617189508</v>
      </c>
      <c r="D3" s="9">
        <v>1.8583051419947005</v>
      </c>
      <c r="E3" s="9">
        <v>1.8887442634784006</v>
      </c>
      <c r="F3" s="9">
        <v>2.2379206904656983</v>
      </c>
      <c r="G3" s="9">
        <v>-2.1150557980154003</v>
      </c>
      <c r="H3" s="9">
        <v>-5.2541495062278001</v>
      </c>
      <c r="I3" s="9">
        <v>-2.8774413293189003</v>
      </c>
      <c r="J3" s="9">
        <v>-2.2780008341050997</v>
      </c>
      <c r="K3" s="9">
        <v>2.9091181305280003</v>
      </c>
    </row>
    <row r="4" spans="1:11">
      <c r="A4" s="8" t="s">
        <v>21</v>
      </c>
      <c r="B4" s="8" t="s">
        <v>106</v>
      </c>
      <c r="C4" s="9">
        <v>9.0980671238980992</v>
      </c>
      <c r="D4" s="9">
        <v>-4.0988238033600002</v>
      </c>
      <c r="E4" s="9">
        <v>-4.0437616139111991</v>
      </c>
      <c r="F4" s="9">
        <v>-4.2008403408962005</v>
      </c>
      <c r="G4" s="9">
        <v>-4.5074817942348995</v>
      </c>
      <c r="H4" s="9">
        <v>-2.8404023023875</v>
      </c>
      <c r="I4" s="9">
        <v>-1.3654703388846001</v>
      </c>
      <c r="J4" s="9">
        <v>-4.8351581416893001</v>
      </c>
      <c r="K4" s="9">
        <v>-7.9445247298466004</v>
      </c>
    </row>
    <row r="5" spans="1:11">
      <c r="A5" s="8" t="s">
        <v>22</v>
      </c>
      <c r="B5" s="8" t="s">
        <v>128</v>
      </c>
      <c r="C5" s="9">
        <v>1.6500172351945999</v>
      </c>
      <c r="D5" s="9">
        <v>1.4908006826781002</v>
      </c>
      <c r="E5" s="9">
        <v>0.31437171962709998</v>
      </c>
      <c r="F5" s="9">
        <v>-0.72560320683509993</v>
      </c>
      <c r="G5" s="9">
        <v>-2.0903734732170998</v>
      </c>
      <c r="H5" s="9">
        <v>-0.39654832964110004</v>
      </c>
      <c r="I5" s="9">
        <v>-1.8007390168221999</v>
      </c>
      <c r="J5" s="9">
        <v>-1.9096626032763997</v>
      </c>
      <c r="K5" s="9">
        <v>-1.8429062143054997</v>
      </c>
    </row>
    <row r="7" spans="1:11">
      <c r="J7" s="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showGridLines="0" tabSelected="1" workbookViewId="0">
      <pane xSplit="1" ySplit="2" topLeftCell="W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5.140625" style="8" bestFit="1" customWidth="1"/>
    <col min="2" max="2" width="15.140625" style="8" customWidth="1"/>
    <col min="3" max="16384" width="9.140625" style="8"/>
  </cols>
  <sheetData>
    <row r="1" spans="1:41">
      <c r="C1" s="43" t="s">
        <v>86</v>
      </c>
      <c r="D1" s="43" t="s">
        <v>83</v>
      </c>
      <c r="E1" s="43" t="s">
        <v>84</v>
      </c>
      <c r="F1" s="43" t="s">
        <v>85</v>
      </c>
      <c r="G1" s="43" t="s">
        <v>86</v>
      </c>
      <c r="H1" s="43" t="s">
        <v>87</v>
      </c>
      <c r="I1" s="43" t="s">
        <v>84</v>
      </c>
      <c r="J1" s="43" t="s">
        <v>85</v>
      </c>
      <c r="K1" s="43" t="s">
        <v>86</v>
      </c>
      <c r="L1" s="43" t="s">
        <v>88</v>
      </c>
      <c r="M1" s="43" t="s">
        <v>84</v>
      </c>
      <c r="N1" s="43" t="s">
        <v>85</v>
      </c>
      <c r="O1" s="43" t="s">
        <v>86</v>
      </c>
      <c r="P1" s="43" t="s">
        <v>89</v>
      </c>
      <c r="Q1" s="43" t="s">
        <v>84</v>
      </c>
      <c r="R1" s="43" t="s">
        <v>85</v>
      </c>
      <c r="S1" s="43" t="s">
        <v>86</v>
      </c>
      <c r="T1" s="43" t="s">
        <v>90</v>
      </c>
      <c r="U1" s="43" t="s">
        <v>84</v>
      </c>
      <c r="V1" s="43" t="s">
        <v>85</v>
      </c>
      <c r="W1" s="43" t="s">
        <v>86</v>
      </c>
      <c r="X1" s="43" t="s">
        <v>91</v>
      </c>
      <c r="Y1" s="43" t="s">
        <v>84</v>
      </c>
      <c r="Z1" s="43" t="s">
        <v>85</v>
      </c>
      <c r="AA1" s="43" t="s">
        <v>86</v>
      </c>
      <c r="AB1" s="43" t="s">
        <v>92</v>
      </c>
      <c r="AC1" s="43" t="s">
        <v>84</v>
      </c>
      <c r="AD1" s="43" t="s">
        <v>85</v>
      </c>
      <c r="AE1" s="43" t="s">
        <v>86</v>
      </c>
      <c r="AF1" s="43" t="s">
        <v>93</v>
      </c>
      <c r="AG1" s="43" t="s">
        <v>84</v>
      </c>
      <c r="AH1" s="43" t="s">
        <v>85</v>
      </c>
      <c r="AI1" s="43" t="s">
        <v>86</v>
      </c>
      <c r="AJ1" s="43" t="s">
        <v>94</v>
      </c>
      <c r="AK1" s="43" t="s">
        <v>84</v>
      </c>
      <c r="AL1" s="43" t="s">
        <v>85</v>
      </c>
      <c r="AM1" s="43" t="s">
        <v>86</v>
      </c>
    </row>
    <row r="2" spans="1:41">
      <c r="C2" s="8" t="s">
        <v>8</v>
      </c>
      <c r="D2" s="8" t="s">
        <v>13</v>
      </c>
      <c r="E2" s="8" t="s">
        <v>10</v>
      </c>
      <c r="F2" s="8" t="s">
        <v>11</v>
      </c>
      <c r="G2" s="8" t="s">
        <v>8</v>
      </c>
      <c r="H2" s="8" t="s">
        <v>14</v>
      </c>
      <c r="I2" s="8" t="s">
        <v>10</v>
      </c>
      <c r="J2" s="8" t="s">
        <v>11</v>
      </c>
      <c r="K2" s="8" t="s">
        <v>8</v>
      </c>
      <c r="L2" s="8" t="s">
        <v>23</v>
      </c>
      <c r="M2" s="8" t="s">
        <v>10</v>
      </c>
      <c r="N2" s="8" t="s">
        <v>11</v>
      </c>
      <c r="O2" s="8" t="s">
        <v>8</v>
      </c>
      <c r="P2" s="8" t="s">
        <v>19</v>
      </c>
      <c r="Q2" s="8" t="s">
        <v>10</v>
      </c>
      <c r="R2" s="8" t="s">
        <v>11</v>
      </c>
      <c r="S2" s="8" t="s">
        <v>8</v>
      </c>
      <c r="T2" s="8" t="s">
        <v>17</v>
      </c>
      <c r="U2" s="8" t="s">
        <v>10</v>
      </c>
      <c r="V2" s="8" t="s">
        <v>11</v>
      </c>
      <c r="W2" s="8" t="s">
        <v>8</v>
      </c>
      <c r="X2" s="8" t="s">
        <v>18</v>
      </c>
      <c r="Y2" s="8" t="s">
        <v>10</v>
      </c>
      <c r="Z2" s="8" t="s">
        <v>11</v>
      </c>
      <c r="AA2" s="8" t="s">
        <v>8</v>
      </c>
      <c r="AB2" s="8" t="s">
        <v>41</v>
      </c>
      <c r="AC2" s="8" t="s">
        <v>10</v>
      </c>
      <c r="AD2" s="8" t="s">
        <v>11</v>
      </c>
      <c r="AE2" s="8" t="s">
        <v>8</v>
      </c>
      <c r="AF2" s="8" t="str">
        <f>+'19. adat'!AE2</f>
        <v>2015.I.</v>
      </c>
      <c r="AG2" s="8" t="str">
        <f>+'19. adat'!AF2</f>
        <v>II.</v>
      </c>
      <c r="AH2" s="8" t="str">
        <f>+'19. adat'!AG2</f>
        <v>III.</v>
      </c>
      <c r="AI2" s="8" t="str">
        <f>+'19. adat'!AH2</f>
        <v>IV.</v>
      </c>
      <c r="AJ2" s="8" t="str">
        <f>+'19. adat'!AI2</f>
        <v>2016.I.</v>
      </c>
      <c r="AK2" s="8" t="str">
        <f>+'19. adat'!AJ2</f>
        <v>II.</v>
      </c>
      <c r="AL2" s="8" t="str">
        <f>+'19. adat'!AK2</f>
        <v>III.</v>
      </c>
      <c r="AM2" s="8" t="str">
        <f>+'19. adat'!AL2</f>
        <v>IV.</v>
      </c>
    </row>
    <row r="3" spans="1:41">
      <c r="A3" s="8" t="s">
        <v>24</v>
      </c>
      <c r="B3" s="8" t="s">
        <v>130</v>
      </c>
      <c r="C3" s="9">
        <v>0</v>
      </c>
      <c r="D3" s="9">
        <v>2.8051611365658</v>
      </c>
      <c r="E3" s="9">
        <v>6.0474132202175994</v>
      </c>
      <c r="F3" s="9">
        <v>8.4060925593534996</v>
      </c>
      <c r="G3" s="9">
        <v>11.0421774243716</v>
      </c>
      <c r="H3" s="9">
        <v>11.6193295352763</v>
      </c>
      <c r="I3" s="9">
        <v>8.8179118836919006</v>
      </c>
      <c r="J3" s="9">
        <v>6.8958637876652009</v>
      </c>
      <c r="K3" s="9">
        <v>6.9489672198221006</v>
      </c>
      <c r="L3" s="9">
        <v>6.9168803757236006</v>
      </c>
      <c r="M3" s="9">
        <v>6.5672190439355003</v>
      </c>
      <c r="N3" s="9">
        <v>5.7167791906437007</v>
      </c>
      <c r="O3" s="9">
        <v>1.769556473806301</v>
      </c>
      <c r="P3" s="9">
        <v>3.3021143481996011</v>
      </c>
      <c r="Q3" s="9">
        <v>2.097291987845801</v>
      </c>
      <c r="R3" s="9">
        <v>0.43328320428560119</v>
      </c>
      <c r="S3" s="9">
        <v>-3.3937050449754986</v>
      </c>
      <c r="T3" s="9">
        <v>-3.9996879888846988</v>
      </c>
      <c r="U3" s="9">
        <v>-5.1711186679327987</v>
      </c>
      <c r="V3" s="9">
        <v>-7.8078169697180986</v>
      </c>
      <c r="W3" s="9">
        <v>-10.358203168436498</v>
      </c>
      <c r="X3" s="9">
        <v>-10.128968083075298</v>
      </c>
      <c r="Y3" s="9">
        <v>-11.699630705016999</v>
      </c>
      <c r="Z3" s="9">
        <v>-12.051468097153499</v>
      </c>
      <c r="AA3" s="9">
        <v>-14.044468457421599</v>
      </c>
      <c r="AB3" s="9">
        <v>-13.623486512550299</v>
      </c>
      <c r="AC3" s="9">
        <v>-14.796137858220998</v>
      </c>
      <c r="AD3" s="9">
        <v>-14.996547854617399</v>
      </c>
      <c r="AE3" s="9">
        <v>-15.490225117569398</v>
      </c>
      <c r="AF3" s="9">
        <v>-15.157009280370598</v>
      </c>
      <c r="AG3" s="9">
        <v>-14.757602323224297</v>
      </c>
      <c r="AH3" s="9">
        <v>-16.939384071769098</v>
      </c>
      <c r="AI3" s="9">
        <v>-17.483988962146597</v>
      </c>
      <c r="AJ3" s="9">
        <v>-17.440450446239296</v>
      </c>
      <c r="AK3" s="9">
        <v>-17.158947256813498</v>
      </c>
      <c r="AL3" s="9">
        <v>-18.021262035489897</v>
      </c>
      <c r="AM3" s="9">
        <v>-18.748147453778099</v>
      </c>
      <c r="AO3" s="11"/>
    </row>
    <row r="4" spans="1:41">
      <c r="A4" s="8" t="s">
        <v>25</v>
      </c>
      <c r="B4" s="8" t="s">
        <v>131</v>
      </c>
      <c r="C4" s="9">
        <v>0</v>
      </c>
      <c r="D4" s="9">
        <v>1.1548511258628</v>
      </c>
      <c r="E4" s="9">
        <v>2.1441512304498</v>
      </c>
      <c r="F4" s="9">
        <v>4.2312640612618999</v>
      </c>
      <c r="G4" s="9">
        <v>1.9441103004735001</v>
      </c>
      <c r="H4" s="9">
        <v>1.8061597359796</v>
      </c>
      <c r="I4" s="9">
        <v>2.7460121460855</v>
      </c>
      <c r="J4" s="9">
        <v>1.8453237904348998</v>
      </c>
      <c r="K4" s="9">
        <v>1.9497238992839998</v>
      </c>
      <c r="L4" s="9">
        <v>1.7551047588911999</v>
      </c>
      <c r="M4" s="9">
        <v>1.6237895100717998</v>
      </c>
      <c r="N4" s="9">
        <v>1.7591510088997999</v>
      </c>
      <c r="O4" s="9">
        <v>0.81407476717939986</v>
      </c>
      <c r="P4" s="9">
        <v>0.40856783696269983</v>
      </c>
      <c r="Q4" s="9">
        <v>-0.11142245501090009</v>
      </c>
      <c r="R4" s="9">
        <v>6.6911456417199922E-2</v>
      </c>
      <c r="S4" s="9">
        <v>-0.14834641070620005</v>
      </c>
      <c r="T4" s="9">
        <v>-0.3871689852093001</v>
      </c>
      <c r="U4" s="9">
        <v>-2.0136745922565003</v>
      </c>
      <c r="V4" s="9">
        <v>-2.0444964348738002</v>
      </c>
      <c r="W4" s="9">
        <v>-2.6053627399323003</v>
      </c>
      <c r="X4" s="9">
        <v>-2.1763778587582001</v>
      </c>
      <c r="Y4" s="9">
        <v>-2.8939935971093003</v>
      </c>
      <c r="Z4" s="9">
        <v>-3.4748944208262005</v>
      </c>
      <c r="AA4" s="9">
        <v>-3.4512257265299007</v>
      </c>
      <c r="AB4" s="9">
        <v>-3.7889185289324008</v>
      </c>
      <c r="AC4" s="9">
        <v>-4.819762874062401</v>
      </c>
      <c r="AD4" s="9">
        <v>-4.797438921807001</v>
      </c>
      <c r="AE4" s="9">
        <v>-3.5315120477931012</v>
      </c>
      <c r="AF4" s="9">
        <v>-3.4191055934574011</v>
      </c>
      <c r="AG4" s="9">
        <v>-2.933408183463301</v>
      </c>
      <c r="AH4" s="9">
        <v>-2.933259897183301</v>
      </c>
      <c r="AI4" s="9">
        <v>-0.69011775068100123</v>
      </c>
      <c r="AJ4" s="9">
        <v>1.1969857114233988</v>
      </c>
      <c r="AK4" s="9">
        <v>3.8734183767912986</v>
      </c>
      <c r="AL4" s="9">
        <v>5.1868413053298985</v>
      </c>
      <c r="AM4" s="9">
        <v>5.9902484875340987</v>
      </c>
      <c r="AO4" s="11"/>
    </row>
    <row r="5" spans="1:41">
      <c r="A5" s="8" t="s">
        <v>26</v>
      </c>
      <c r="B5" s="8" t="s">
        <v>132</v>
      </c>
      <c r="C5" s="9">
        <v>0</v>
      </c>
      <c r="D5" s="9">
        <f t="shared" ref="D5:Z5" si="0">+D3-D4</f>
        <v>1.650310010703</v>
      </c>
      <c r="E5" s="9">
        <f t="shared" si="0"/>
        <v>3.9032619897677994</v>
      </c>
      <c r="F5" s="9">
        <f t="shared" si="0"/>
        <v>4.1748284980915997</v>
      </c>
      <c r="G5" s="9">
        <f t="shared" si="0"/>
        <v>9.0980671238980992</v>
      </c>
      <c r="H5" s="9">
        <f t="shared" si="0"/>
        <v>9.8131697992967002</v>
      </c>
      <c r="I5" s="9">
        <f t="shared" si="0"/>
        <v>6.071899737606401</v>
      </c>
      <c r="J5" s="9">
        <f t="shared" si="0"/>
        <v>5.0505399972303007</v>
      </c>
      <c r="K5" s="9">
        <f t="shared" si="0"/>
        <v>4.9992433205381008</v>
      </c>
      <c r="L5" s="9">
        <f t="shared" si="0"/>
        <v>5.1617756168324007</v>
      </c>
      <c r="M5" s="9">
        <f t="shared" si="0"/>
        <v>4.9434295338637</v>
      </c>
      <c r="N5" s="9">
        <f t="shared" si="0"/>
        <v>3.9576281817439005</v>
      </c>
      <c r="O5" s="9">
        <f t="shared" si="0"/>
        <v>0.95548170662690113</v>
      </c>
      <c r="P5" s="9">
        <f t="shared" si="0"/>
        <v>2.8935465112369014</v>
      </c>
      <c r="Q5" s="9">
        <f t="shared" si="0"/>
        <v>2.2087144428567012</v>
      </c>
      <c r="R5" s="9">
        <f t="shared" si="0"/>
        <v>0.36637174786840127</v>
      </c>
      <c r="S5" s="9">
        <f t="shared" si="0"/>
        <v>-3.2453586342692984</v>
      </c>
      <c r="T5" s="9">
        <f t="shared" si="0"/>
        <v>-3.6125190036753985</v>
      </c>
      <c r="U5" s="9">
        <f t="shared" si="0"/>
        <v>-3.1574440756762985</v>
      </c>
      <c r="V5" s="9">
        <f t="shared" si="0"/>
        <v>-5.7633205348442988</v>
      </c>
      <c r="W5" s="9">
        <f t="shared" si="0"/>
        <v>-7.7528404285041983</v>
      </c>
      <c r="X5" s="9">
        <f t="shared" si="0"/>
        <v>-7.9525902243170981</v>
      </c>
      <c r="Y5" s="9">
        <f t="shared" si="0"/>
        <v>-8.8056371079076978</v>
      </c>
      <c r="Z5" s="9">
        <f t="shared" si="0"/>
        <v>-8.5765736763272997</v>
      </c>
      <c r="AA5" s="9">
        <f t="shared" ref="AA5:AI5" si="1">+AA3-AA4</f>
        <v>-10.593242730891699</v>
      </c>
      <c r="AB5" s="9">
        <f t="shared" si="1"/>
        <v>-9.8345679836178981</v>
      </c>
      <c r="AC5" s="9">
        <f t="shared" si="1"/>
        <v>-9.9763749841585962</v>
      </c>
      <c r="AD5" s="9">
        <f t="shared" si="1"/>
        <v>-10.199108932810397</v>
      </c>
      <c r="AE5" s="9">
        <f t="shared" si="1"/>
        <v>-11.958713069776298</v>
      </c>
      <c r="AF5" s="9">
        <f t="shared" si="1"/>
        <v>-11.737903686913198</v>
      </c>
      <c r="AG5" s="9">
        <f t="shared" si="1"/>
        <v>-11.824194139760996</v>
      </c>
      <c r="AH5" s="9">
        <f t="shared" si="1"/>
        <v>-14.006124174585796</v>
      </c>
      <c r="AI5" s="9">
        <f t="shared" si="1"/>
        <v>-16.793871211465596</v>
      </c>
      <c r="AJ5" s="9">
        <f t="shared" ref="AJ5:AM5" si="2">+AJ3-AJ4</f>
        <v>-18.637436157662695</v>
      </c>
      <c r="AK5" s="9">
        <f t="shared" si="2"/>
        <v>-21.032365633604797</v>
      </c>
      <c r="AL5" s="9">
        <f t="shared" si="2"/>
        <v>-23.208103340819797</v>
      </c>
      <c r="AM5" s="9">
        <f t="shared" si="2"/>
        <v>-24.738395941312199</v>
      </c>
      <c r="AO5" s="11"/>
    </row>
    <row r="7" spans="1:41"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O7" s="11"/>
    </row>
    <row r="8" spans="1:41"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O8" s="11"/>
    </row>
    <row r="9" spans="1:41"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0"/>
      <c r="AJ9" s="11"/>
      <c r="AK9" s="11"/>
      <c r="AL9" s="10"/>
      <c r="AM9" s="11"/>
      <c r="AO9" s="11"/>
    </row>
    <row r="12" spans="1:41">
      <c r="S12" s="9"/>
      <c r="W12" s="9"/>
      <c r="AA12" s="9"/>
      <c r="AE12" s="9"/>
      <c r="AI12" s="9"/>
      <c r="AM12" s="9"/>
    </row>
    <row r="13" spans="1:41">
      <c r="S13" s="9"/>
      <c r="W13" s="9"/>
      <c r="AA13" s="9"/>
      <c r="AE13" s="9"/>
      <c r="AI13" s="9"/>
      <c r="AM13" s="9"/>
    </row>
    <row r="14" spans="1:41">
      <c r="S14" s="9"/>
      <c r="W14" s="9"/>
      <c r="AA14" s="9"/>
      <c r="AE14" s="9"/>
      <c r="AI14" s="9"/>
      <c r="AM14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7109375" style="14" bestFit="1" customWidth="1"/>
    <col min="2" max="2" width="24.7109375" style="14" customWidth="1"/>
    <col min="3" max="16384" width="9.140625" style="14"/>
  </cols>
  <sheetData>
    <row r="1" spans="1:37">
      <c r="C1" s="43" t="s">
        <v>86</v>
      </c>
      <c r="D1" s="43" t="s">
        <v>87</v>
      </c>
      <c r="E1" s="43" t="s">
        <v>84</v>
      </c>
      <c r="F1" s="43" t="s">
        <v>85</v>
      </c>
      <c r="G1" s="43" t="s">
        <v>86</v>
      </c>
      <c r="H1" s="43" t="s">
        <v>88</v>
      </c>
      <c r="I1" s="43" t="s">
        <v>84</v>
      </c>
      <c r="J1" s="43" t="s">
        <v>85</v>
      </c>
      <c r="K1" s="43" t="s">
        <v>86</v>
      </c>
      <c r="L1" s="43" t="s">
        <v>89</v>
      </c>
      <c r="M1" s="43" t="s">
        <v>84</v>
      </c>
      <c r="N1" s="43" t="s">
        <v>85</v>
      </c>
      <c r="O1" s="43" t="s">
        <v>86</v>
      </c>
      <c r="P1" s="43" t="s">
        <v>90</v>
      </c>
      <c r="Q1" s="43" t="s">
        <v>84</v>
      </c>
      <c r="R1" s="43" t="s">
        <v>85</v>
      </c>
      <c r="S1" s="43" t="s">
        <v>86</v>
      </c>
      <c r="T1" s="43" t="s">
        <v>91</v>
      </c>
      <c r="U1" s="43" t="s">
        <v>84</v>
      </c>
      <c r="V1" s="43" t="s">
        <v>85</v>
      </c>
      <c r="W1" s="43" t="s">
        <v>86</v>
      </c>
      <c r="X1" s="43" t="s">
        <v>92</v>
      </c>
      <c r="Y1" s="43" t="s">
        <v>84</v>
      </c>
      <c r="Z1" s="43" t="s">
        <v>85</v>
      </c>
      <c r="AA1" s="43" t="s">
        <v>86</v>
      </c>
      <c r="AB1" s="43" t="s">
        <v>93</v>
      </c>
      <c r="AC1" s="43" t="s">
        <v>84</v>
      </c>
      <c r="AD1" s="43" t="s">
        <v>85</v>
      </c>
      <c r="AE1" s="43" t="s">
        <v>86</v>
      </c>
      <c r="AF1" s="43" t="s">
        <v>94</v>
      </c>
      <c r="AG1" s="43" t="s">
        <v>84</v>
      </c>
      <c r="AH1" s="43" t="s">
        <v>85</v>
      </c>
      <c r="AI1" s="43" t="s">
        <v>86</v>
      </c>
    </row>
    <row r="2" spans="1:37">
      <c r="A2" s="16"/>
      <c r="B2" s="16"/>
      <c r="C2" s="29" t="s">
        <v>8</v>
      </c>
      <c r="D2" s="30" t="s">
        <v>14</v>
      </c>
      <c r="E2" s="30" t="s">
        <v>10</v>
      </c>
      <c r="F2" s="30" t="s">
        <v>11</v>
      </c>
      <c r="G2" s="31" t="s">
        <v>8</v>
      </c>
      <c r="H2" s="31" t="s">
        <v>23</v>
      </c>
      <c r="I2" s="29" t="s">
        <v>10</v>
      </c>
      <c r="J2" s="29" t="s">
        <v>11</v>
      </c>
      <c r="K2" s="29" t="s">
        <v>8</v>
      </c>
      <c r="L2" s="29" t="s">
        <v>19</v>
      </c>
      <c r="M2" s="32" t="s">
        <v>10</v>
      </c>
      <c r="N2" s="29" t="s">
        <v>11</v>
      </c>
      <c r="O2" s="32" t="s">
        <v>8</v>
      </c>
      <c r="P2" s="29" t="s">
        <v>17</v>
      </c>
      <c r="Q2" s="29" t="s">
        <v>10</v>
      </c>
      <c r="R2" s="29" t="s">
        <v>11</v>
      </c>
      <c r="S2" s="29" t="s">
        <v>8</v>
      </c>
      <c r="T2" s="29" t="s">
        <v>18</v>
      </c>
      <c r="U2" s="29" t="s">
        <v>10</v>
      </c>
      <c r="V2" s="29" t="s">
        <v>11</v>
      </c>
      <c r="W2" s="33" t="s">
        <v>8</v>
      </c>
      <c r="X2" s="29" t="s">
        <v>41</v>
      </c>
      <c r="Y2" s="29" t="s">
        <v>10</v>
      </c>
      <c r="Z2" s="29" t="s">
        <v>11</v>
      </c>
      <c r="AA2" s="29" t="s">
        <v>8</v>
      </c>
      <c r="AB2" s="29" t="s">
        <v>46</v>
      </c>
      <c r="AC2" s="33" t="s">
        <v>10</v>
      </c>
      <c r="AD2" s="33" t="s">
        <v>11</v>
      </c>
      <c r="AE2" s="33" t="s">
        <v>8</v>
      </c>
      <c r="AF2" s="33" t="s">
        <v>47</v>
      </c>
      <c r="AG2" s="33" t="s">
        <v>10</v>
      </c>
      <c r="AH2" s="33" t="s">
        <v>11</v>
      </c>
      <c r="AI2" s="33" t="s">
        <v>8</v>
      </c>
      <c r="AJ2" s="34"/>
      <c r="AK2" s="34"/>
    </row>
    <row r="3" spans="1:37">
      <c r="A3" s="16" t="s">
        <v>57</v>
      </c>
      <c r="B3" s="16" t="s">
        <v>133</v>
      </c>
      <c r="C3" s="17">
        <v>0</v>
      </c>
      <c r="D3" s="17">
        <v>-0.56928860479169996</v>
      </c>
      <c r="E3" s="17">
        <v>-1.7739341289407999</v>
      </c>
      <c r="F3" s="17">
        <v>-2.3346175522435999</v>
      </c>
      <c r="G3" s="17">
        <v>-2.7735151941788998</v>
      </c>
      <c r="H3" s="17">
        <v>-4.2759797258634995</v>
      </c>
      <c r="I3" s="17">
        <v>-5.6243548495036997</v>
      </c>
      <c r="J3" s="17">
        <v>-6.5441184506418999</v>
      </c>
      <c r="K3" s="17">
        <v>-8.3822881272821999</v>
      </c>
      <c r="L3" s="17">
        <v>-9.3056134064443992</v>
      </c>
      <c r="M3" s="17">
        <v>-10.061779536035099</v>
      </c>
      <c r="N3" s="17">
        <v>-11.613464977029498</v>
      </c>
      <c r="O3" s="17">
        <v>-12.294713845986099</v>
      </c>
      <c r="P3" s="17">
        <v>-13.4238801748151</v>
      </c>
      <c r="Q3" s="17">
        <v>-14.1386404990196</v>
      </c>
      <c r="R3" s="17">
        <v>-15.406945272368899</v>
      </c>
      <c r="S3" s="17">
        <v>-15.950857843418099</v>
      </c>
      <c r="T3" s="17">
        <v>-17.034585255462499</v>
      </c>
      <c r="U3" s="17">
        <v>-17.894715085484798</v>
      </c>
      <c r="V3" s="17">
        <v>-18.901396431365896</v>
      </c>
      <c r="W3" s="17">
        <v>-20.387283520436497</v>
      </c>
      <c r="X3" s="17">
        <v>-20.483993828825398</v>
      </c>
      <c r="Y3" s="17">
        <v>-21.939872402894697</v>
      </c>
      <c r="Z3" s="17">
        <v>-22.536573414267497</v>
      </c>
      <c r="AA3" s="17">
        <v>-22.089081217621299</v>
      </c>
      <c r="AB3" s="17">
        <v>-21.956468680255199</v>
      </c>
      <c r="AC3" s="17">
        <v>-22.600099282890298</v>
      </c>
      <c r="AD3" s="17">
        <v>-22.343450461273097</v>
      </c>
      <c r="AE3" s="17">
        <v>-21.965666204715696</v>
      </c>
      <c r="AF3" s="17">
        <v>-21.031017724885995</v>
      </c>
      <c r="AG3" s="17">
        <v>-21.069512402861395</v>
      </c>
      <c r="AH3" s="17">
        <v>-21.238479275162696</v>
      </c>
      <c r="AI3" s="17">
        <v>-21.329610055558895</v>
      </c>
    </row>
    <row r="4" spans="1:37">
      <c r="A4" s="16" t="s">
        <v>58</v>
      </c>
      <c r="B4" s="16" t="s">
        <v>134</v>
      </c>
      <c r="C4" s="17">
        <v>0</v>
      </c>
      <c r="D4" s="17">
        <v>1.1464407156964</v>
      </c>
      <c r="E4" s="17">
        <v>-0.4503314117388999</v>
      </c>
      <c r="F4" s="17">
        <v>-1.8116960844627998</v>
      </c>
      <c r="G4" s="17">
        <v>-1.3196950103705998</v>
      </c>
      <c r="H4" s="17">
        <v>0.1506826772155001</v>
      </c>
      <c r="I4" s="17">
        <v>1.1493964690676002</v>
      </c>
      <c r="J4" s="17">
        <v>1.2187202169140001</v>
      </c>
      <c r="K4" s="17">
        <v>-0.89033282328310004</v>
      </c>
      <c r="L4" s="17">
        <v>1.5655503302723999</v>
      </c>
      <c r="M4" s="17">
        <v>1.1168940995092997</v>
      </c>
      <c r="N4" s="17">
        <v>1.0045707569434996</v>
      </c>
      <c r="O4" s="17">
        <v>-2.1411686233610001</v>
      </c>
      <c r="P4" s="17">
        <v>-1.6179852384412001</v>
      </c>
      <c r="Q4" s="17">
        <v>-2.0746555932848003</v>
      </c>
      <c r="R4" s="17">
        <v>-3.4430491217208004</v>
      </c>
      <c r="S4" s="17">
        <v>-5.4495227493900007</v>
      </c>
      <c r="T4" s="17">
        <v>-4.1365602519844007</v>
      </c>
      <c r="U4" s="17">
        <v>-4.8470930439038007</v>
      </c>
      <c r="V4" s="17">
        <v>-4.1922490901592004</v>
      </c>
      <c r="W4" s="17">
        <v>-4.6993623613567008</v>
      </c>
      <c r="X4" s="17">
        <v>-4.1816701080965011</v>
      </c>
      <c r="Y4" s="17">
        <v>-3.8984428796979009</v>
      </c>
      <c r="Z4" s="17">
        <v>-3.5021518647215011</v>
      </c>
      <c r="AA4" s="17">
        <v>-4.4433213243197009</v>
      </c>
      <c r="AB4" s="17">
        <v>-4.2427180244870009</v>
      </c>
      <c r="AC4" s="17">
        <v>-3.199680464705601</v>
      </c>
      <c r="AD4" s="17">
        <v>-5.6381110348676007</v>
      </c>
      <c r="AE4" s="17">
        <v>-6.5605001818025004</v>
      </c>
      <c r="AF4" s="17">
        <v>-7.4516101457249002</v>
      </c>
      <c r="AG4" s="17">
        <v>-7.1316122783237006</v>
      </c>
      <c r="AH4" s="17">
        <v>-7.8249601846988011</v>
      </c>
      <c r="AI4" s="17">
        <v>-8.460714822590802</v>
      </c>
    </row>
    <row r="5" spans="1:37">
      <c r="A5" s="16" t="s">
        <v>59</v>
      </c>
      <c r="B5" s="16" t="s">
        <v>135</v>
      </c>
      <c r="C5" s="17">
        <v>0</v>
      </c>
      <c r="D5" s="17">
        <v>0.57715211090470009</v>
      </c>
      <c r="E5" s="17">
        <v>-2.2242655406797001</v>
      </c>
      <c r="F5" s="17">
        <v>-4.1463136367064006</v>
      </c>
      <c r="G5" s="17">
        <v>-4.0932102045495009</v>
      </c>
      <c r="H5" s="17">
        <v>-4.125297048648001</v>
      </c>
      <c r="I5" s="17">
        <v>-4.4749583804361013</v>
      </c>
      <c r="J5" s="17">
        <v>-5.3253982337279009</v>
      </c>
      <c r="K5" s="17">
        <v>-9.272620950565301</v>
      </c>
      <c r="L5" s="17">
        <v>-7.7400630761720013</v>
      </c>
      <c r="M5" s="17">
        <v>-8.9448854365258015</v>
      </c>
      <c r="N5" s="17">
        <v>-10.608894220086</v>
      </c>
      <c r="O5" s="17">
        <v>-14.435882469347099</v>
      </c>
      <c r="P5" s="17">
        <v>-15.0418654132563</v>
      </c>
      <c r="Q5" s="17">
        <v>-16.2132960923044</v>
      </c>
      <c r="R5" s="17">
        <v>-18.849994394089698</v>
      </c>
      <c r="S5" s="17">
        <v>-21.400380592808098</v>
      </c>
      <c r="T5" s="17">
        <v>-21.171145507446898</v>
      </c>
      <c r="U5" s="17">
        <v>-22.741808129388598</v>
      </c>
      <c r="V5" s="17">
        <v>-23.093645521525097</v>
      </c>
      <c r="W5" s="17">
        <v>-25.086645881793196</v>
      </c>
      <c r="X5" s="17">
        <v>-24.665663936921895</v>
      </c>
      <c r="Y5" s="17">
        <v>-25.838315282592596</v>
      </c>
      <c r="Z5" s="17">
        <v>-26.038725278988995</v>
      </c>
      <c r="AA5" s="17">
        <v>-26.532402541940996</v>
      </c>
      <c r="AB5" s="17">
        <v>-26.199186704742196</v>
      </c>
      <c r="AC5" s="17">
        <v>-25.799779747595895</v>
      </c>
      <c r="AD5" s="17">
        <v>-27.981561496140696</v>
      </c>
      <c r="AE5" s="17">
        <v>-28.526166386518195</v>
      </c>
      <c r="AF5" s="17">
        <v>-28.482627870610894</v>
      </c>
      <c r="AG5" s="17">
        <v>-28.201124681185096</v>
      </c>
      <c r="AH5" s="17">
        <v>-29.063439459861495</v>
      </c>
      <c r="AI5" s="17">
        <v>-29.790324878149697</v>
      </c>
    </row>
    <row r="6" spans="1:37">
      <c r="AE6" s="17"/>
    </row>
    <row r="8" spans="1:37">
      <c r="A8" s="16"/>
      <c r="B8" s="16"/>
      <c r="AF8" s="17"/>
      <c r="AG8" s="28"/>
      <c r="AH8" s="28"/>
    </row>
    <row r="9" spans="1:37">
      <c r="A9" s="16"/>
      <c r="B9" s="16"/>
      <c r="AF9" s="17"/>
      <c r="AG9" s="28"/>
      <c r="AH9" s="28"/>
    </row>
    <row r="10" spans="1:37">
      <c r="A10" s="16"/>
      <c r="B10" s="16"/>
      <c r="AF10" s="17"/>
      <c r="AG10" s="28"/>
      <c r="AH10" s="28"/>
    </row>
    <row r="12" spans="1:37">
      <c r="AG12" s="17"/>
      <c r="AH12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5.5703125" style="35" bestFit="1" customWidth="1"/>
    <col min="2" max="2" width="45.5703125" style="35" customWidth="1"/>
    <col min="3" max="31" width="9.140625" style="35"/>
    <col min="32" max="32" width="8.7109375" style="35" customWidth="1"/>
    <col min="33" max="16384" width="9.140625" style="35"/>
  </cols>
  <sheetData>
    <row r="1" spans="1:39">
      <c r="B1" s="43"/>
      <c r="C1" s="43" t="s">
        <v>83</v>
      </c>
      <c r="D1" s="43" t="s">
        <v>84</v>
      </c>
      <c r="E1" s="43" t="s">
        <v>85</v>
      </c>
      <c r="F1" s="43" t="s">
        <v>86</v>
      </c>
      <c r="G1" s="43" t="s">
        <v>87</v>
      </c>
      <c r="H1" s="43" t="s">
        <v>84</v>
      </c>
      <c r="I1" s="43" t="s">
        <v>85</v>
      </c>
      <c r="J1" s="43" t="s">
        <v>86</v>
      </c>
      <c r="K1" s="43" t="s">
        <v>88</v>
      </c>
      <c r="L1" s="43" t="s">
        <v>84</v>
      </c>
      <c r="M1" s="43" t="s">
        <v>85</v>
      </c>
      <c r="N1" s="43" t="s">
        <v>86</v>
      </c>
      <c r="O1" s="43" t="s">
        <v>89</v>
      </c>
      <c r="P1" s="43" t="s">
        <v>84</v>
      </c>
      <c r="Q1" s="43" t="s">
        <v>85</v>
      </c>
      <c r="R1" s="43" t="s">
        <v>86</v>
      </c>
      <c r="S1" s="43" t="s">
        <v>90</v>
      </c>
      <c r="T1" s="43" t="s">
        <v>84</v>
      </c>
      <c r="U1" s="43" t="s">
        <v>85</v>
      </c>
      <c r="V1" s="43" t="s">
        <v>86</v>
      </c>
      <c r="W1" s="43" t="s">
        <v>91</v>
      </c>
      <c r="X1" s="43" t="s">
        <v>84</v>
      </c>
      <c r="Y1" s="43" t="s">
        <v>85</v>
      </c>
      <c r="Z1" s="43" t="s">
        <v>86</v>
      </c>
      <c r="AA1" s="43" t="s">
        <v>92</v>
      </c>
      <c r="AB1" s="43" t="s">
        <v>84</v>
      </c>
      <c r="AC1" s="43" t="s">
        <v>85</v>
      </c>
      <c r="AD1" s="43" t="s">
        <v>86</v>
      </c>
      <c r="AE1" s="43" t="s">
        <v>93</v>
      </c>
      <c r="AF1" s="43" t="s">
        <v>84</v>
      </c>
      <c r="AG1" s="43" t="s">
        <v>85</v>
      </c>
      <c r="AH1" s="43" t="s">
        <v>86</v>
      </c>
      <c r="AI1" s="43" t="s">
        <v>94</v>
      </c>
      <c r="AJ1" s="43" t="s">
        <v>84</v>
      </c>
      <c r="AK1" s="43" t="s">
        <v>85</v>
      </c>
      <c r="AL1" s="43" t="s">
        <v>86</v>
      </c>
    </row>
    <row r="2" spans="1:39">
      <c r="C2" s="36" t="s">
        <v>13</v>
      </c>
      <c r="D2" s="36" t="s">
        <v>10</v>
      </c>
      <c r="E2" s="36" t="s">
        <v>11</v>
      </c>
      <c r="F2" s="36" t="s">
        <v>8</v>
      </c>
      <c r="G2" s="36" t="s">
        <v>14</v>
      </c>
      <c r="H2" s="36" t="s">
        <v>10</v>
      </c>
      <c r="I2" s="36" t="s">
        <v>11</v>
      </c>
      <c r="J2" s="36" t="s">
        <v>8</v>
      </c>
      <c r="K2" s="36" t="s">
        <v>23</v>
      </c>
      <c r="L2" s="36" t="s">
        <v>10</v>
      </c>
      <c r="M2" s="36" t="s">
        <v>11</v>
      </c>
      <c r="N2" s="36" t="s">
        <v>8</v>
      </c>
      <c r="O2" s="36" t="s">
        <v>19</v>
      </c>
      <c r="P2" s="36" t="s">
        <v>10</v>
      </c>
      <c r="Q2" s="36" t="s">
        <v>11</v>
      </c>
      <c r="R2" s="36" t="s">
        <v>8</v>
      </c>
      <c r="S2" s="36" t="s">
        <v>17</v>
      </c>
      <c r="T2" s="36" t="s">
        <v>10</v>
      </c>
      <c r="U2" s="36" t="s">
        <v>11</v>
      </c>
      <c r="V2" s="36" t="s">
        <v>8</v>
      </c>
      <c r="W2" s="36" t="s">
        <v>18</v>
      </c>
      <c r="X2" s="36" t="s">
        <v>10</v>
      </c>
      <c r="Y2" s="36" t="s">
        <v>11</v>
      </c>
      <c r="Z2" s="36" t="s">
        <v>8</v>
      </c>
      <c r="AA2" s="35" t="s">
        <v>41</v>
      </c>
      <c r="AB2" s="36" t="s">
        <v>10</v>
      </c>
      <c r="AC2" s="35" t="s">
        <v>11</v>
      </c>
      <c r="AD2" s="36" t="s">
        <v>8</v>
      </c>
      <c r="AE2" s="35" t="s">
        <v>46</v>
      </c>
      <c r="AF2" s="36" t="s">
        <v>10</v>
      </c>
      <c r="AG2" s="35" t="s">
        <v>11</v>
      </c>
      <c r="AH2" s="35" t="str">
        <f>+'19. adat'!AH2</f>
        <v>IV.</v>
      </c>
      <c r="AI2" s="35" t="s">
        <v>47</v>
      </c>
      <c r="AJ2" s="36" t="s">
        <v>10</v>
      </c>
      <c r="AK2" s="35" t="s">
        <v>11</v>
      </c>
      <c r="AL2" s="36" t="s">
        <v>8</v>
      </c>
    </row>
    <row r="3" spans="1:39" s="37" customFormat="1">
      <c r="A3" s="35" t="s">
        <v>27</v>
      </c>
      <c r="B3" s="35" t="s">
        <v>136</v>
      </c>
      <c r="C3" s="37">
        <v>0</v>
      </c>
      <c r="D3" s="40">
        <v>-0.51387129425900024</v>
      </c>
      <c r="E3" s="40">
        <v>0.69147914787959963</v>
      </c>
      <c r="F3" s="40">
        <v>-1.5809313231025999</v>
      </c>
      <c r="G3" s="40">
        <v>-0.29707700960130035</v>
      </c>
      <c r="H3" s="40">
        <v>0.85830591792660194</v>
      </c>
      <c r="I3" s="40">
        <v>1.6221764866091024</v>
      </c>
      <c r="J3" s="40">
        <v>0.27737381889210377</v>
      </c>
      <c r="K3" s="40">
        <v>0.44000949665830325</v>
      </c>
      <c r="L3" s="40">
        <v>-0.33355246752529988</v>
      </c>
      <c r="M3" s="40">
        <v>0.81797219554510248</v>
      </c>
      <c r="N3" s="40">
        <v>2.1661180823705024</v>
      </c>
      <c r="O3" s="40">
        <v>0.86917982081230472</v>
      </c>
      <c r="P3" s="40">
        <v>1.9068423183386054</v>
      </c>
      <c r="Q3" s="40">
        <v>3.8153156568693047</v>
      </c>
      <c r="R3" s="40">
        <v>4.4040387728362074</v>
      </c>
      <c r="S3" s="40">
        <v>4.6467199712792082</v>
      </c>
      <c r="T3" s="40">
        <v>2.9887649950092054</v>
      </c>
      <c r="U3" s="40">
        <v>3.5590632706213032</v>
      </c>
      <c r="V3" s="40">
        <v>2.2889814180208026</v>
      </c>
      <c r="W3" s="40">
        <v>-0.80208884401759462</v>
      </c>
      <c r="X3" s="40">
        <v>-0.71243578700419774</v>
      </c>
      <c r="Y3" s="40">
        <v>-1.2832367663934972</v>
      </c>
      <c r="Z3" s="40">
        <v>-2.9651680882070002</v>
      </c>
      <c r="AA3" s="40">
        <v>-4.7699199487842989</v>
      </c>
      <c r="AB3" s="40">
        <v>-3.7233187368423</v>
      </c>
      <c r="AC3" s="40">
        <v>-5.1299294038785996</v>
      </c>
      <c r="AD3" s="40">
        <v>-5.8426094175259022</v>
      </c>
      <c r="AE3" s="40">
        <v>-7.0078722922819026</v>
      </c>
      <c r="AF3" s="40">
        <v>-7.630273618170202</v>
      </c>
      <c r="AG3" s="40">
        <v>-7.2149289001811034</v>
      </c>
      <c r="AH3" s="40">
        <v>-8.1206102516310033</v>
      </c>
      <c r="AI3" s="40">
        <v>-6.6332387453624033</v>
      </c>
      <c r="AJ3" s="40">
        <v>-5.0825501076319028</v>
      </c>
      <c r="AK3" s="40">
        <v>-5.0498202821654026</v>
      </c>
      <c r="AL3" s="40">
        <v>-5.211492121103003</v>
      </c>
      <c r="AM3" s="38"/>
    </row>
    <row r="4" spans="1:39" s="37" customFormat="1">
      <c r="A4" s="37" t="s">
        <v>29</v>
      </c>
      <c r="B4" s="37" t="s">
        <v>137</v>
      </c>
      <c r="C4" s="37">
        <v>0</v>
      </c>
      <c r="D4" s="40">
        <v>-0.76280749521419999</v>
      </c>
      <c r="E4" s="40">
        <v>-0.63596412178640005</v>
      </c>
      <c r="F4" s="40">
        <v>-7.2310195972742006</v>
      </c>
      <c r="G4" s="40">
        <v>-10.5254507617204</v>
      </c>
      <c r="H4" s="40">
        <v>-9.9946632963103994</v>
      </c>
      <c r="I4" s="40">
        <v>-13.721302084171398</v>
      </c>
      <c r="J4" s="40">
        <v>-13.798505844728199</v>
      </c>
      <c r="K4" s="40">
        <v>-16.708688593473799</v>
      </c>
      <c r="L4" s="40">
        <v>-17.6646610808994</v>
      </c>
      <c r="M4" s="40">
        <v>-16.517377705241699</v>
      </c>
      <c r="N4" s="40">
        <v>-16.8163690834071</v>
      </c>
      <c r="O4" s="40">
        <v>-19.236141091141899</v>
      </c>
      <c r="P4" s="40">
        <v>-20.508399000618301</v>
      </c>
      <c r="Q4" s="40">
        <v>-21.786373296309002</v>
      </c>
      <c r="R4" s="40">
        <v>-20.690012811625103</v>
      </c>
      <c r="S4" s="40">
        <v>-17.882438793910001</v>
      </c>
      <c r="T4" s="40">
        <v>-18.371964374921401</v>
      </c>
      <c r="U4" s="40">
        <v>-17.482555769344401</v>
      </c>
      <c r="V4" s="40">
        <v>-17.338749894333002</v>
      </c>
      <c r="W4" s="40">
        <v>-19.183866577531003</v>
      </c>
      <c r="X4" s="40">
        <v>-18.527588411387704</v>
      </c>
      <c r="Y4" s="40">
        <v>-15.210090953716504</v>
      </c>
      <c r="Z4" s="40">
        <v>-18.548530460694405</v>
      </c>
      <c r="AA4" s="40">
        <v>-20.964869225131306</v>
      </c>
      <c r="AB4" s="40">
        <v>-20.773740487159806</v>
      </c>
      <c r="AC4" s="40">
        <v>-20.229872734637006</v>
      </c>
      <c r="AD4" s="40">
        <v>-19.288197319716307</v>
      </c>
      <c r="AE4" s="40">
        <v>-20.512617653155008</v>
      </c>
      <c r="AF4" s="40">
        <v>-18.874892764828008</v>
      </c>
      <c r="AG4" s="40">
        <v>-16.349047639448809</v>
      </c>
      <c r="AH4" s="40">
        <v>-14.374846205465008</v>
      </c>
      <c r="AI4" s="40">
        <v>-11.571751795869808</v>
      </c>
      <c r="AJ4" s="40">
        <v>-8.2754551711882076</v>
      </c>
      <c r="AK4" s="40">
        <v>-7.2079359260456073</v>
      </c>
      <c r="AL4" s="40">
        <v>-8.2753353198115072</v>
      </c>
      <c r="AM4" s="38"/>
    </row>
    <row r="5" spans="1:39">
      <c r="A5" s="35" t="s">
        <v>61</v>
      </c>
      <c r="B5" s="35" t="s">
        <v>138</v>
      </c>
      <c r="C5" s="35">
        <v>0</v>
      </c>
      <c r="D5" s="41">
        <v>-8.8480272166899993E-2</v>
      </c>
      <c r="E5" s="41">
        <v>-6.2385682262099992E-2</v>
      </c>
      <c r="F5" s="41">
        <v>-0.15208810743349999</v>
      </c>
      <c r="G5" s="41">
        <v>-6.2229778132399993E-2</v>
      </c>
      <c r="H5" s="41">
        <v>7.6695371977300031E-2</v>
      </c>
      <c r="I5" s="41">
        <v>0.13624344518360004</v>
      </c>
      <c r="J5" s="41">
        <v>-0.40890098418889992</v>
      </c>
      <c r="K5" s="41">
        <v>0.11968442010640007</v>
      </c>
      <c r="L5" s="41">
        <v>0.40987702288990002</v>
      </c>
      <c r="M5" s="41">
        <v>0.31680412352450005</v>
      </c>
      <c r="N5" s="41">
        <v>-0.51076121670009988</v>
      </c>
      <c r="O5" s="41">
        <v>0.2134956286227</v>
      </c>
      <c r="P5" s="41">
        <v>7.4823214650500014E-2</v>
      </c>
      <c r="Q5" s="41">
        <v>0.23408443248360003</v>
      </c>
      <c r="R5" s="41">
        <v>-5.4243463880399939E-2</v>
      </c>
      <c r="S5" s="41">
        <v>0.43047037521680009</v>
      </c>
      <c r="T5" s="41">
        <v>0.56927761925500009</v>
      </c>
      <c r="U5" s="41">
        <v>0.56346266595060013</v>
      </c>
      <c r="V5" s="41">
        <v>3.4162783759300153E-2</v>
      </c>
      <c r="W5" s="41">
        <v>0.21722069498500016</v>
      </c>
      <c r="X5" s="41">
        <v>-0.12971733596409982</v>
      </c>
      <c r="Y5" s="41">
        <v>-0.30668338776979981</v>
      </c>
      <c r="Z5" s="41">
        <v>-0.49509326569089984</v>
      </c>
      <c r="AA5" s="41">
        <v>-0.61076748813719983</v>
      </c>
      <c r="AB5" s="41">
        <v>-0.12830467293599984</v>
      </c>
      <c r="AC5" s="41">
        <v>-8.5994533319985744E-4</v>
      </c>
      <c r="AD5" s="41">
        <v>7.3789196637900151E-2</v>
      </c>
      <c r="AE5" s="41">
        <v>-1.1825945109299851E-2</v>
      </c>
      <c r="AF5" s="41">
        <v>-5.2946057606599858E-2</v>
      </c>
      <c r="AG5" s="41">
        <v>-0.39658704345439988</v>
      </c>
      <c r="AH5" s="41">
        <v>-1.8743099297663999</v>
      </c>
      <c r="AI5" s="41">
        <v>-1.8369673316469999</v>
      </c>
      <c r="AJ5" s="41">
        <v>-1.7797338896299</v>
      </c>
      <c r="AK5" s="41">
        <v>-1.6579981739084</v>
      </c>
      <c r="AL5" s="41">
        <v>-0.71276392089980012</v>
      </c>
      <c r="AM5" s="39"/>
    </row>
    <row r="6" spans="1:39">
      <c r="A6" s="35" t="s">
        <v>7</v>
      </c>
      <c r="B6" s="35" t="s">
        <v>139</v>
      </c>
      <c r="C6" s="35">
        <v>0</v>
      </c>
      <c r="D6" s="41">
        <v>0.33741647312209999</v>
      </c>
      <c r="E6" s="41">
        <v>1.3898289519281</v>
      </c>
      <c r="F6" s="41">
        <v>5.8021763816051006</v>
      </c>
      <c r="G6" s="41">
        <v>10.290603530251502</v>
      </c>
      <c r="H6" s="41">
        <v>10.776273842259702</v>
      </c>
      <c r="I6" s="41">
        <v>15.207235125596902</v>
      </c>
      <c r="J6" s="41">
        <v>14.484780647809202</v>
      </c>
      <c r="K6" s="41">
        <v>17.029013670025702</v>
      </c>
      <c r="L6" s="41">
        <v>16.921231590484201</v>
      </c>
      <c r="M6" s="41">
        <v>17.0185457772623</v>
      </c>
      <c r="N6" s="41">
        <v>19.493248382477699</v>
      </c>
      <c r="O6" s="41">
        <v>19.891825283331499</v>
      </c>
      <c r="P6" s="41">
        <v>22.342372410566398</v>
      </c>
      <c r="Q6" s="41">
        <v>25.367604520694698</v>
      </c>
      <c r="R6" s="41">
        <v>25.148295048341698</v>
      </c>
      <c r="S6" s="41">
        <v>22.099742575932396</v>
      </c>
      <c r="T6" s="41">
        <v>20.791453307475596</v>
      </c>
      <c r="U6" s="41">
        <v>20.478157930815097</v>
      </c>
      <c r="V6" s="41">
        <v>19.593570085394497</v>
      </c>
      <c r="W6" s="41">
        <v>18.164558595328398</v>
      </c>
      <c r="X6" s="41">
        <v>17.944871517147597</v>
      </c>
      <c r="Y6" s="41">
        <v>14.233539131892798</v>
      </c>
      <c r="Z6" s="41">
        <v>16.078457194978299</v>
      </c>
      <c r="AA6" s="41">
        <v>16.8057183212842</v>
      </c>
      <c r="AB6" s="41">
        <v>17.178727980053498</v>
      </c>
      <c r="AC6" s="41">
        <v>15.100804832891598</v>
      </c>
      <c r="AD6" s="41">
        <v>13.371800262352497</v>
      </c>
      <c r="AE6" s="41">
        <v>13.516572862782398</v>
      </c>
      <c r="AF6" s="41">
        <v>11.297566761064399</v>
      </c>
      <c r="AG6" s="41">
        <v>9.5307073395220989</v>
      </c>
      <c r="AH6" s="41">
        <v>8.1285474404003981</v>
      </c>
      <c r="AI6" s="41">
        <v>6.7754819389543979</v>
      </c>
      <c r="AJ6" s="41">
        <v>4.9726405099861974</v>
      </c>
      <c r="AK6" s="41">
        <v>3.8161153745885974</v>
      </c>
      <c r="AL6" s="41">
        <v>3.7766086764082973</v>
      </c>
      <c r="AM6" s="39"/>
    </row>
    <row r="8" spans="1:39">
      <c r="AF8" s="39"/>
      <c r="AG8" s="39"/>
      <c r="AH8" s="39"/>
      <c r="AJ8" s="39"/>
      <c r="AK8" s="39"/>
      <c r="AL8" s="39"/>
    </row>
    <row r="9" spans="1:39">
      <c r="AF9" s="39"/>
      <c r="AJ9" s="39"/>
      <c r="AL9" s="39"/>
    </row>
    <row r="10" spans="1:39">
      <c r="AF10" s="39"/>
      <c r="AG10" s="39"/>
      <c r="AH10" s="39"/>
      <c r="AJ10" s="39"/>
      <c r="AK10" s="39"/>
      <c r="AL10" s="39"/>
    </row>
    <row r="11" spans="1:39">
      <c r="AF11" s="39"/>
      <c r="AJ11" s="39"/>
    </row>
    <row r="12" spans="1:39">
      <c r="AF12" s="39"/>
    </row>
    <row r="14" spans="1:39">
      <c r="Z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9">
      <c r="AL15" s="39"/>
    </row>
    <row r="16" spans="1:39">
      <c r="AL16" s="39"/>
    </row>
    <row r="17" spans="21:38">
      <c r="AL17" s="39"/>
    </row>
    <row r="18" spans="21:38">
      <c r="AL18" s="39"/>
    </row>
    <row r="21" spans="21:38"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21:38"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21:38"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21:38"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21:38"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21:38"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65.7109375" style="26" bestFit="1" customWidth="1"/>
    <col min="2" max="2" width="65.7109375" style="26" customWidth="1"/>
    <col min="3" max="16384" width="9.140625" style="26"/>
  </cols>
  <sheetData>
    <row r="1" spans="1:11">
      <c r="C1" s="26">
        <v>2008</v>
      </c>
      <c r="D1" s="26">
        <v>2009</v>
      </c>
      <c r="E1" s="26">
        <v>2010</v>
      </c>
      <c r="F1" s="26">
        <v>2011</v>
      </c>
      <c r="G1" s="26">
        <v>2012</v>
      </c>
      <c r="H1" s="26">
        <v>2013</v>
      </c>
      <c r="I1" s="26">
        <v>2014</v>
      </c>
      <c r="J1" s="26">
        <v>2015</v>
      </c>
      <c r="K1" s="26">
        <v>2016</v>
      </c>
    </row>
    <row r="2" spans="1:11">
      <c r="A2" s="26" t="s">
        <v>62</v>
      </c>
      <c r="B2" s="26" t="s">
        <v>140</v>
      </c>
      <c r="C2" s="42">
        <v>-202.65098133923681</v>
      </c>
      <c r="D2" s="42">
        <v>-997.24053484330568</v>
      </c>
      <c r="E2" s="42">
        <v>307.54191265166696</v>
      </c>
      <c r="F2" s="42">
        <v>-659.91699999999992</v>
      </c>
      <c r="G2" s="42">
        <v>1725.3229999999999</v>
      </c>
      <c r="H2" s="42">
        <v>823.81699999999989</v>
      </c>
      <c r="I2" s="42">
        <v>1670.434</v>
      </c>
      <c r="J2" s="42">
        <v>1548.6560000000002</v>
      </c>
      <c r="K2" s="42">
        <v>2069.4430000000002</v>
      </c>
    </row>
    <row r="3" spans="1:11">
      <c r="A3" s="26" t="s">
        <v>63</v>
      </c>
      <c r="B3" s="26" t="s">
        <v>141</v>
      </c>
      <c r="C3" s="42">
        <v>-759.65035897930079</v>
      </c>
      <c r="D3" s="42">
        <v>-491.40016949672088</v>
      </c>
      <c r="E3" s="42">
        <v>358.86882725089606</v>
      </c>
      <c r="F3" s="42">
        <v>1124.0839999999998</v>
      </c>
      <c r="G3" s="42">
        <v>1130.8049999999998</v>
      </c>
      <c r="H3" s="42">
        <v>-219.70400000000001</v>
      </c>
      <c r="I3" s="42">
        <v>209.72300000000007</v>
      </c>
      <c r="J3" s="42">
        <v>-901.50499999999988</v>
      </c>
      <c r="K3" s="42">
        <v>-499.77600000000001</v>
      </c>
    </row>
    <row r="4" spans="1:11">
      <c r="A4" s="26" t="s">
        <v>65</v>
      </c>
      <c r="B4" s="26" t="s">
        <v>146</v>
      </c>
      <c r="C4" s="42">
        <v>107.75291420658689</v>
      </c>
      <c r="D4" s="42">
        <v>23.55643749486768</v>
      </c>
      <c r="E4" s="42">
        <v>68.380907974408544</v>
      </c>
      <c r="F4" s="42">
        <v>-1656.5050000000001</v>
      </c>
      <c r="G4" s="42">
        <v>189.82999999999998</v>
      </c>
      <c r="H4" s="42">
        <v>342.91900000000015</v>
      </c>
      <c r="I4" s="42">
        <v>1035.769</v>
      </c>
      <c r="J4" s="42">
        <v>1614.164</v>
      </c>
      <c r="K4" s="42">
        <v>1256.327</v>
      </c>
    </row>
    <row r="5" spans="1:11">
      <c r="A5" s="26" t="s">
        <v>64</v>
      </c>
      <c r="B5" s="26" t="s">
        <v>142</v>
      </c>
      <c r="C5" s="42">
        <v>57.046576722403344</v>
      </c>
      <c r="D5" s="42">
        <v>-236.15556286518245</v>
      </c>
      <c r="E5" s="42">
        <v>-32.221113026599362</v>
      </c>
      <c r="F5" s="42">
        <v>11.984999999999999</v>
      </c>
      <c r="G5" s="42">
        <v>433.85800000000006</v>
      </c>
      <c r="H5" s="42">
        <v>675.77300000000002</v>
      </c>
      <c r="I5" s="42">
        <v>320.976</v>
      </c>
      <c r="J5" s="42">
        <v>857.98700000000008</v>
      </c>
      <c r="K5" s="42">
        <v>1051.7660000000001</v>
      </c>
    </row>
    <row r="6" spans="1:11">
      <c r="A6" s="26" t="s">
        <v>60</v>
      </c>
      <c r="B6" s="26" t="s">
        <v>143</v>
      </c>
      <c r="C6" s="42">
        <v>392.19988671107382</v>
      </c>
      <c r="D6" s="42">
        <v>-293.24123997627009</v>
      </c>
      <c r="E6" s="42">
        <v>-87.486709547038288</v>
      </c>
      <c r="F6" s="42">
        <v>-139.48099999999965</v>
      </c>
      <c r="G6" s="42">
        <v>-29.170000000000073</v>
      </c>
      <c r="H6" s="42">
        <v>24.828999999999724</v>
      </c>
      <c r="I6" s="42">
        <v>103.96599999999967</v>
      </c>
      <c r="J6" s="42">
        <v>-21.990000000000009</v>
      </c>
      <c r="K6" s="42">
        <v>261.1260000000002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C8" sqref="AC8"/>
    </sheetView>
  </sheetViews>
  <sheetFormatPr defaultRowHeight="12.75"/>
  <cols>
    <col min="1" max="39" width="7.140625" style="8" customWidth="1"/>
    <col min="40" max="16384" width="9.140625" style="8"/>
  </cols>
  <sheetData>
    <row r="1" spans="1:39">
      <c r="C1" s="43" t="s">
        <v>86</v>
      </c>
      <c r="D1" s="43" t="s">
        <v>83</v>
      </c>
      <c r="E1" s="43" t="s">
        <v>84</v>
      </c>
      <c r="F1" s="43" t="s">
        <v>85</v>
      </c>
      <c r="G1" s="43" t="s">
        <v>86</v>
      </c>
      <c r="H1" s="43" t="s">
        <v>87</v>
      </c>
      <c r="I1" s="43" t="s">
        <v>84</v>
      </c>
      <c r="J1" s="43" t="s">
        <v>85</v>
      </c>
      <c r="K1" s="43" t="s">
        <v>86</v>
      </c>
      <c r="L1" s="43" t="s">
        <v>88</v>
      </c>
      <c r="M1" s="43" t="s">
        <v>84</v>
      </c>
      <c r="N1" s="43" t="s">
        <v>85</v>
      </c>
      <c r="O1" s="43" t="s">
        <v>86</v>
      </c>
      <c r="P1" s="43" t="s">
        <v>89</v>
      </c>
      <c r="Q1" s="43" t="s">
        <v>84</v>
      </c>
      <c r="R1" s="43" t="s">
        <v>85</v>
      </c>
      <c r="S1" s="43" t="s">
        <v>86</v>
      </c>
      <c r="T1" s="43" t="s">
        <v>90</v>
      </c>
      <c r="U1" s="43" t="s">
        <v>84</v>
      </c>
      <c r="V1" s="43" t="s">
        <v>85</v>
      </c>
      <c r="W1" s="43" t="s">
        <v>86</v>
      </c>
      <c r="X1" s="43" t="s">
        <v>91</v>
      </c>
      <c r="Y1" s="43" t="s">
        <v>84</v>
      </c>
      <c r="Z1" s="43" t="s">
        <v>85</v>
      </c>
      <c r="AA1" s="43" t="s">
        <v>86</v>
      </c>
      <c r="AB1" s="43" t="s">
        <v>92</v>
      </c>
      <c r="AC1" s="43" t="s">
        <v>84</v>
      </c>
      <c r="AD1" s="43" t="s">
        <v>85</v>
      </c>
      <c r="AE1" s="43" t="s">
        <v>86</v>
      </c>
      <c r="AF1" s="43" t="s">
        <v>93</v>
      </c>
      <c r="AG1" s="43" t="s">
        <v>84</v>
      </c>
      <c r="AH1" s="43" t="s">
        <v>85</v>
      </c>
      <c r="AI1" s="43" t="s">
        <v>86</v>
      </c>
      <c r="AJ1" s="43" t="s">
        <v>94</v>
      </c>
      <c r="AK1" s="43" t="s">
        <v>84</v>
      </c>
      <c r="AL1" s="43" t="s">
        <v>85</v>
      </c>
      <c r="AM1" s="43" t="s">
        <v>86</v>
      </c>
    </row>
    <row r="2" spans="1:39">
      <c r="C2" s="8" t="s">
        <v>8</v>
      </c>
      <c r="D2" s="8" t="s">
        <v>13</v>
      </c>
      <c r="E2" s="8" t="s">
        <v>10</v>
      </c>
      <c r="F2" s="8" t="s">
        <v>11</v>
      </c>
      <c r="G2" s="8" t="s">
        <v>8</v>
      </c>
      <c r="H2" s="8" t="s">
        <v>14</v>
      </c>
      <c r="I2" s="8" t="s">
        <v>10</v>
      </c>
      <c r="J2" s="8" t="s">
        <v>11</v>
      </c>
      <c r="K2" s="8" t="s">
        <v>8</v>
      </c>
      <c r="L2" s="8" t="s">
        <v>23</v>
      </c>
      <c r="M2" s="8" t="s">
        <v>10</v>
      </c>
      <c r="N2" s="8" t="s">
        <v>11</v>
      </c>
      <c r="O2" s="8" t="s">
        <v>8</v>
      </c>
      <c r="P2" s="8" t="s">
        <v>19</v>
      </c>
      <c r="Q2" s="8" t="s">
        <v>10</v>
      </c>
      <c r="R2" s="8" t="s">
        <v>11</v>
      </c>
      <c r="S2" s="8" t="s">
        <v>8</v>
      </c>
      <c r="T2" s="8" t="s">
        <v>17</v>
      </c>
      <c r="U2" s="8" t="s">
        <v>10</v>
      </c>
      <c r="V2" s="8" t="s">
        <v>11</v>
      </c>
      <c r="W2" s="8" t="s">
        <v>8</v>
      </c>
      <c r="X2" s="8" t="s">
        <v>18</v>
      </c>
      <c r="Y2" s="8" t="s">
        <v>10</v>
      </c>
      <c r="Z2" s="8" t="s">
        <v>11</v>
      </c>
      <c r="AA2" s="8" t="s">
        <v>8</v>
      </c>
      <c r="AB2" s="8" t="s">
        <v>41</v>
      </c>
      <c r="AC2" s="8" t="s">
        <v>10</v>
      </c>
      <c r="AD2" s="8" t="s">
        <v>11</v>
      </c>
      <c r="AE2" s="8" t="s">
        <v>8</v>
      </c>
      <c r="AF2" s="8" t="str">
        <f>+'19. adat'!AE2</f>
        <v>2015.I.</v>
      </c>
      <c r="AG2" s="8" t="str">
        <f>+'19. adat'!AF2</f>
        <v>II.</v>
      </c>
      <c r="AH2" s="8" t="str">
        <f>+'19. adat'!AG2</f>
        <v>III.</v>
      </c>
      <c r="AI2" s="8" t="str">
        <f>+'19. adat'!AH2</f>
        <v>IV.</v>
      </c>
      <c r="AJ2" s="8" t="str">
        <f>+'19. adat'!AI2</f>
        <v>2016.I.</v>
      </c>
      <c r="AK2" s="8" t="str">
        <f>+'19. adat'!AJ2</f>
        <v>II.</v>
      </c>
      <c r="AL2" s="8" t="str">
        <f>+'19. adat'!AK2</f>
        <v>III.</v>
      </c>
      <c r="AM2" s="8" t="str">
        <f>+'19. adat'!AL2</f>
        <v>IV.</v>
      </c>
    </row>
    <row r="3" spans="1:39">
      <c r="A3" s="8" t="s">
        <v>32</v>
      </c>
      <c r="B3" s="8" t="s">
        <v>144</v>
      </c>
      <c r="C3" s="9">
        <v>0</v>
      </c>
      <c r="D3" s="9">
        <v>1.2066783749442</v>
      </c>
      <c r="E3" s="9">
        <v>0.59832856034690007</v>
      </c>
      <c r="F3" s="9">
        <v>1.6728927961797</v>
      </c>
      <c r="G3" s="9">
        <v>1.6500172351945996</v>
      </c>
      <c r="H3" s="9">
        <v>1.3667074938472996</v>
      </c>
      <c r="I3" s="9">
        <v>2.4502376111389998</v>
      </c>
      <c r="J3" s="9">
        <v>2.2816618745682997</v>
      </c>
      <c r="K3" s="9">
        <v>3.1408179178726998</v>
      </c>
      <c r="L3" s="9">
        <v>2.9234436682946998</v>
      </c>
      <c r="M3" s="9">
        <v>3.5046021369756999</v>
      </c>
      <c r="N3" s="9">
        <v>3.4733133384778001</v>
      </c>
      <c r="O3" s="9">
        <v>3.4551896374997999</v>
      </c>
      <c r="P3" s="9">
        <v>3.198311036177</v>
      </c>
      <c r="Q3" s="9">
        <v>2.5666122161925999</v>
      </c>
      <c r="R3" s="9">
        <v>1.6737343230299997</v>
      </c>
      <c r="S3" s="9">
        <v>2.7295864306646997</v>
      </c>
      <c r="T3" s="9">
        <v>2.5721682980880995</v>
      </c>
      <c r="U3" s="9">
        <v>1.9585866440022996</v>
      </c>
      <c r="V3" s="9">
        <v>0.74276925201549959</v>
      </c>
      <c r="W3" s="9">
        <v>0.63921295744759954</v>
      </c>
      <c r="X3" s="9">
        <v>1.5017265423050996</v>
      </c>
      <c r="Y3" s="9">
        <v>1.1856410129528996</v>
      </c>
      <c r="Z3" s="9">
        <v>0.25941739161989963</v>
      </c>
      <c r="AA3" s="9">
        <v>0.24266462780649961</v>
      </c>
      <c r="AB3" s="9">
        <v>0.13115588492899966</v>
      </c>
      <c r="AC3" s="9">
        <v>-2.7904711149800365E-2</v>
      </c>
      <c r="AD3" s="9">
        <v>-0.57121531862780039</v>
      </c>
      <c r="AE3" s="9">
        <v>-1.5580743890157003</v>
      </c>
      <c r="AF3" s="9">
        <v>-1.4759584451389003</v>
      </c>
      <c r="AG3" s="9">
        <v>-2.1325770495321001</v>
      </c>
      <c r="AH3" s="9">
        <v>-3.0990106306623999</v>
      </c>
      <c r="AI3" s="9">
        <v>-3.4677369922921</v>
      </c>
      <c r="AJ3" s="9">
        <v>-3.2923605870083001</v>
      </c>
      <c r="AK3" s="9">
        <v>-3.8212510184977</v>
      </c>
      <c r="AL3" s="9">
        <v>-5.0170994394767003</v>
      </c>
      <c r="AM3" s="9">
        <v>-5.3106432065976001</v>
      </c>
    </row>
    <row r="4" spans="1:39">
      <c r="A4" s="8" t="s">
        <v>33</v>
      </c>
      <c r="B4" s="8" t="s">
        <v>131</v>
      </c>
      <c r="C4" s="9">
        <v>0</v>
      </c>
      <c r="D4" s="9">
        <v>0.16369856763040003</v>
      </c>
      <c r="E4" s="9">
        <v>1.0640909642698</v>
      </c>
      <c r="F4" s="9">
        <v>1.8274022530291001</v>
      </c>
      <c r="G4" s="9">
        <v>0.51662943850300014</v>
      </c>
      <c r="H4" s="9">
        <v>1.1540388816592002</v>
      </c>
      <c r="I4" s="9">
        <v>1.4066625739737002</v>
      </c>
      <c r="J4" s="9">
        <v>1.2419463827980002</v>
      </c>
      <c r="K4" s="9">
        <v>0.59415062481550018</v>
      </c>
      <c r="L4" s="9">
        <v>0.90654175990710018</v>
      </c>
      <c r="M4" s="9">
        <v>1.1064545422155001</v>
      </c>
      <c r="N4" s="9">
        <v>1.1589871075352001</v>
      </c>
      <c r="O4" s="9">
        <v>1.4278305272851</v>
      </c>
      <c r="P4" s="9">
        <v>1.5294643828138998</v>
      </c>
      <c r="Q4" s="9">
        <v>1.7710822907458998</v>
      </c>
      <c r="R4" s="9">
        <v>1.8404718972307998</v>
      </c>
      <c r="S4" s="9">
        <v>1.0666096440016997</v>
      </c>
      <c r="T4" s="9">
        <v>1.0860345280694996</v>
      </c>
      <c r="U4" s="9">
        <v>1.1785207628920997</v>
      </c>
      <c r="V4" s="9">
        <v>2.2169565194435998</v>
      </c>
      <c r="W4" s="9">
        <v>1.7168314770399</v>
      </c>
      <c r="X4" s="9">
        <v>1.1933249440941001</v>
      </c>
      <c r="Y4" s="9">
        <v>1.6785425219700001</v>
      </c>
      <c r="Z4" s="9">
        <v>1.9425597401622001</v>
      </c>
      <c r="AA4" s="9">
        <v>1.8262398844614001</v>
      </c>
      <c r="AB4" s="9">
        <v>1.6946190376696</v>
      </c>
      <c r="AC4" s="9">
        <v>2.0675999743958</v>
      </c>
      <c r="AD4" s="9">
        <v>2.3927830914246999</v>
      </c>
      <c r="AE4" s="9">
        <v>2.5396429204532001</v>
      </c>
      <c r="AF4" s="9">
        <v>2.7026357640006</v>
      </c>
      <c r="AG4" s="9">
        <v>3.1266538041601</v>
      </c>
      <c r="AH4" s="9">
        <v>3.6902852345364998</v>
      </c>
      <c r="AI4" s="9">
        <v>3.1439076206306997</v>
      </c>
      <c r="AJ4" s="9">
        <v>3.6253755572203996</v>
      </c>
      <c r="AK4" s="9">
        <v>4.3667774983409</v>
      </c>
      <c r="AL4" s="9">
        <v>5.2323887520815004</v>
      </c>
      <c r="AM4" s="9">
        <v>5.3390509344393005</v>
      </c>
    </row>
    <row r="5" spans="1:39">
      <c r="A5" s="8" t="s">
        <v>34</v>
      </c>
      <c r="B5" s="8" t="s">
        <v>145</v>
      </c>
      <c r="C5" s="9">
        <v>0</v>
      </c>
      <c r="D5" s="9">
        <v>1.3703769425746</v>
      </c>
      <c r="E5" s="9">
        <v>1.6624195246167</v>
      </c>
      <c r="F5" s="9">
        <v>3.5002950492088001</v>
      </c>
      <c r="G5" s="9">
        <v>2.1666466736976</v>
      </c>
      <c r="H5" s="9">
        <v>2.5207463755065</v>
      </c>
      <c r="I5" s="9">
        <v>3.8569001851127003</v>
      </c>
      <c r="J5" s="9">
        <v>3.5236082573663001</v>
      </c>
      <c r="K5" s="9">
        <v>3.7349685426882</v>
      </c>
      <c r="L5" s="9">
        <v>3.8299854282018</v>
      </c>
      <c r="M5" s="9">
        <v>4.6110566791911998</v>
      </c>
      <c r="N5" s="9">
        <v>4.6323004460129997</v>
      </c>
      <c r="O5" s="9">
        <v>4.8830201647848996</v>
      </c>
      <c r="P5" s="9">
        <v>4.7277754189909</v>
      </c>
      <c r="Q5" s="9">
        <v>4.3376945069385</v>
      </c>
      <c r="R5" s="9">
        <v>3.5142062202608</v>
      </c>
      <c r="S5" s="9">
        <v>3.7961960746663999</v>
      </c>
      <c r="T5" s="9">
        <v>3.6582028261575998</v>
      </c>
      <c r="U5" s="9">
        <v>3.1371074068943998</v>
      </c>
      <c r="V5" s="9">
        <v>2.9597257714590999</v>
      </c>
      <c r="W5" s="9">
        <v>2.3560444344875</v>
      </c>
      <c r="X5" s="9">
        <v>2.6950514863991999</v>
      </c>
      <c r="Y5" s="9">
        <v>2.8641835349228999</v>
      </c>
      <c r="Z5" s="9">
        <v>2.2019771317820998</v>
      </c>
      <c r="AA5" s="9">
        <v>2.0689045122679</v>
      </c>
      <c r="AB5" s="9">
        <v>1.8257749225986</v>
      </c>
      <c r="AC5" s="9">
        <v>2.0396952632460001</v>
      </c>
      <c r="AD5" s="9">
        <v>1.8215677727969002</v>
      </c>
      <c r="AE5" s="9">
        <v>0.98156853143750022</v>
      </c>
      <c r="AF5" s="9">
        <v>1.2266773188617002</v>
      </c>
      <c r="AG5" s="9">
        <v>0.99407675462800016</v>
      </c>
      <c r="AH5" s="9">
        <v>0.59127460387410014</v>
      </c>
      <c r="AI5" s="9">
        <v>-0.32382937166139991</v>
      </c>
      <c r="AJ5" s="9">
        <v>0.33301497021210003</v>
      </c>
      <c r="AK5" s="9">
        <v>0.54552647984320002</v>
      </c>
      <c r="AL5" s="9">
        <v>0.21528931260480005</v>
      </c>
      <c r="AM5" s="9">
        <v>2.8407727841700064E-2</v>
      </c>
    </row>
    <row r="6" spans="1:3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Y1" workbookViewId="0">
      <selection activeCell="AK2" sqref="AK2"/>
    </sheetView>
  </sheetViews>
  <sheetFormatPr defaultRowHeight="15"/>
  <cols>
    <col min="1" max="1" width="21.5703125" bestFit="1" customWidth="1"/>
    <col min="2" max="9" width="0" hidden="1" customWidth="1"/>
  </cols>
  <sheetData>
    <row r="1" spans="1:37">
      <c r="B1" t="s">
        <v>9</v>
      </c>
      <c r="C1" t="s">
        <v>10</v>
      </c>
      <c r="D1" t="s">
        <v>11</v>
      </c>
      <c r="E1" t="s">
        <v>8</v>
      </c>
      <c r="F1" t="s">
        <v>12</v>
      </c>
      <c r="G1" t="s">
        <v>10</v>
      </c>
      <c r="H1" t="s">
        <v>11</v>
      </c>
      <c r="I1" t="s">
        <v>8</v>
      </c>
      <c r="J1" t="s">
        <v>13</v>
      </c>
      <c r="K1" t="s">
        <v>10</v>
      </c>
      <c r="L1" t="s">
        <v>11</v>
      </c>
      <c r="M1" t="s">
        <v>8</v>
      </c>
      <c r="N1" t="s">
        <v>14</v>
      </c>
      <c r="O1" t="s">
        <v>10</v>
      </c>
      <c r="P1" t="s">
        <v>11</v>
      </c>
      <c r="Q1" t="s">
        <v>8</v>
      </c>
      <c r="R1" t="s">
        <v>15</v>
      </c>
      <c r="S1" t="s">
        <v>10</v>
      </c>
      <c r="T1" t="s">
        <v>11</v>
      </c>
      <c r="U1" t="s">
        <v>8</v>
      </c>
      <c r="V1" t="s">
        <v>19</v>
      </c>
      <c r="W1" t="s">
        <v>10</v>
      </c>
      <c r="X1" t="s">
        <v>11</v>
      </c>
      <c r="Y1" t="s">
        <v>8</v>
      </c>
      <c r="Z1" t="s">
        <v>17</v>
      </c>
      <c r="AA1" t="s">
        <v>10</v>
      </c>
      <c r="AB1" t="s">
        <v>11</v>
      </c>
      <c r="AC1" t="s">
        <v>8</v>
      </c>
      <c r="AD1" t="s">
        <v>18</v>
      </c>
      <c r="AE1" t="s">
        <v>10</v>
      </c>
      <c r="AF1" t="s">
        <v>11</v>
      </c>
      <c r="AG1" t="s">
        <v>8</v>
      </c>
      <c r="AH1" t="s">
        <v>41</v>
      </c>
      <c r="AI1" t="s">
        <v>10</v>
      </c>
      <c r="AJ1" t="s">
        <v>11</v>
      </c>
      <c r="AK1" t="s">
        <v>8</v>
      </c>
    </row>
    <row r="2" spans="1:37">
      <c r="A2" t="s">
        <v>39</v>
      </c>
      <c r="B2">
        <v>4.0875440112582959</v>
      </c>
      <c r="C2">
        <v>3.5950672337247211</v>
      </c>
      <c r="D2">
        <v>3.6061498500327178</v>
      </c>
      <c r="E2">
        <v>3.3414590068939383</v>
      </c>
      <c r="F2">
        <v>3.4693493119080681</v>
      </c>
      <c r="G2">
        <v>5.2108696607840672</v>
      </c>
      <c r="H2">
        <v>6.054613668817975</v>
      </c>
      <c r="I2">
        <v>6.8207004970303808</v>
      </c>
      <c r="J2">
        <v>9.1824055497790553</v>
      </c>
      <c r="K2">
        <v>8.9017029813545179</v>
      </c>
      <c r="L2">
        <v>9.7977382167795994</v>
      </c>
      <c r="M2">
        <v>9.7951232959250003</v>
      </c>
      <c r="N2">
        <v>10.234947213515918</v>
      </c>
      <c r="O2">
        <v>11.68439066023633</v>
      </c>
      <c r="P2">
        <v>11.543599348607133</v>
      </c>
      <c r="Q2">
        <v>12.668018675081196</v>
      </c>
      <c r="R2">
        <v>12.2655406899762</v>
      </c>
      <c r="S2">
        <v>12.313849274761472</v>
      </c>
      <c r="T2">
        <v>11.903992644256839</v>
      </c>
      <c r="U2">
        <v>12.186258295661895</v>
      </c>
      <c r="V2">
        <v>11.872363903634021</v>
      </c>
      <c r="W2">
        <v>11.04240913449231</v>
      </c>
      <c r="X2">
        <v>10.270169235755064</v>
      </c>
      <c r="Y2">
        <v>11.970565160331379</v>
      </c>
      <c r="Z2">
        <v>12.278703915489146</v>
      </c>
      <c r="AA2">
        <v>12.517003690244149</v>
      </c>
      <c r="AB2">
        <v>11.1738726067975</v>
      </c>
      <c r="AC2">
        <v>10.82039868585257</v>
      </c>
      <c r="AD2">
        <v>10.493342931724516</v>
      </c>
      <c r="AE2">
        <v>9.9028881916352756</v>
      </c>
      <c r="AF2">
        <v>8.9307359138331108</v>
      </c>
      <c r="AG2">
        <v>8.9414607629384726</v>
      </c>
      <c r="AH2">
        <v>8.7260932953943193</v>
      </c>
      <c r="AI2">
        <v>8.7315985545454815</v>
      </c>
      <c r="AJ2">
        <v>8.4041556266673787</v>
      </c>
      <c r="AK2">
        <v>7.84841316145853</v>
      </c>
    </row>
    <row r="3" spans="1:37">
      <c r="A3" t="s">
        <v>38</v>
      </c>
      <c r="B3">
        <v>5.4272334709563035</v>
      </c>
      <c r="C3">
        <v>7.204804561101076</v>
      </c>
      <c r="D3">
        <v>6.8887145314236662</v>
      </c>
      <c r="E3">
        <v>7.1251705177019451</v>
      </c>
      <c r="F3">
        <v>6.597822200828138</v>
      </c>
      <c r="G3">
        <v>7.7854751762471111</v>
      </c>
      <c r="H3">
        <v>6.5264192904930987</v>
      </c>
      <c r="I3">
        <v>5.7941729864610272</v>
      </c>
      <c r="J3">
        <v>3.3770580507723515</v>
      </c>
      <c r="K3">
        <v>4.8751520302942257</v>
      </c>
      <c r="L3">
        <v>3.8598650394907978</v>
      </c>
      <c r="M3">
        <v>3.5736700040988647</v>
      </c>
      <c r="N3">
        <v>3.809915999896575</v>
      </c>
      <c r="O3">
        <v>5.0662261126371515</v>
      </c>
      <c r="P3">
        <v>4.3937282572622189</v>
      </c>
      <c r="Q3">
        <v>8.1950946174749841</v>
      </c>
      <c r="R3">
        <v>7.3638274887708883</v>
      </c>
      <c r="S3">
        <v>7.3361154813392808</v>
      </c>
      <c r="T3">
        <v>6.4702844428501285</v>
      </c>
      <c r="U3">
        <v>6.5425407968861791</v>
      </c>
      <c r="V3">
        <v>6.5071220687726568</v>
      </c>
      <c r="W3">
        <v>8.2396226653049567</v>
      </c>
      <c r="X3">
        <v>6.7981157001125645</v>
      </c>
      <c r="Y3">
        <v>2.818703795485364</v>
      </c>
      <c r="Z3">
        <v>9.2661954607775598</v>
      </c>
      <c r="AA3">
        <v>9.7470887028884743</v>
      </c>
      <c r="AB3">
        <v>11.037008893075917</v>
      </c>
      <c r="AC3">
        <v>12.982517817532946</v>
      </c>
      <c r="AD3">
        <v>12.638821592102179</v>
      </c>
      <c r="AE3">
        <v>13.111792238839341</v>
      </c>
      <c r="AF3">
        <v>10.408586306533465</v>
      </c>
      <c r="AG3">
        <v>10.731816619947738</v>
      </c>
      <c r="AH3">
        <v>10.989738042129773</v>
      </c>
      <c r="AI3">
        <v>11.809863818820917</v>
      </c>
      <c r="AJ3">
        <v>11.367491184695961</v>
      </c>
      <c r="AK3">
        <v>11.677813507021465</v>
      </c>
    </row>
    <row r="5" spans="1:37">
      <c r="R5" s="4">
        <f t="shared" ref="R5:AB5" si="0">+(R2-Q2)*1000</f>
        <v>-402.47798510499598</v>
      </c>
      <c r="S5" s="4">
        <f t="shared" si="0"/>
        <v>48.308584785271336</v>
      </c>
      <c r="T5" s="4">
        <f t="shared" si="0"/>
        <v>-409.85663050463296</v>
      </c>
      <c r="U5" s="4">
        <f t="shared" si="0"/>
        <v>282.26565140505676</v>
      </c>
      <c r="V5" s="4">
        <f t="shared" si="0"/>
        <v>-313.89439202787452</v>
      </c>
      <c r="W5" s="4">
        <f t="shared" si="0"/>
        <v>-829.95476914171104</v>
      </c>
      <c r="X5" s="4">
        <f t="shared" si="0"/>
        <v>-772.23989873724543</v>
      </c>
      <c r="Y5" s="4">
        <f t="shared" si="0"/>
        <v>1700.3959245763144</v>
      </c>
      <c r="Z5" s="4">
        <f t="shared" si="0"/>
        <v>308.13875515776704</v>
      </c>
      <c r="AA5" s="4">
        <f t="shared" si="0"/>
        <v>238.29977475500286</v>
      </c>
      <c r="AB5" s="4">
        <f t="shared" si="0"/>
        <v>-1343.1310834466483</v>
      </c>
      <c r="AC5" s="4">
        <f t="shared" ref="AC5:AI5" si="1">+(AC2-AB2)*1000</f>
        <v>-353.47392094493023</v>
      </c>
      <c r="AD5" s="4">
        <f t="shared" si="1"/>
        <v>-327.05575412805388</v>
      </c>
      <c r="AE5" s="4">
        <f t="shared" si="1"/>
        <v>-590.45474008924077</v>
      </c>
      <c r="AF5" s="4">
        <f t="shared" si="1"/>
        <v>-972.15227780216469</v>
      </c>
      <c r="AG5" s="4">
        <f t="shared" si="1"/>
        <v>10.724849105361756</v>
      </c>
      <c r="AH5" s="4">
        <f t="shared" si="1"/>
        <v>-215.36746754415327</v>
      </c>
      <c r="AI5" s="4">
        <f t="shared" si="1"/>
        <v>5.5052591511621785</v>
      </c>
      <c r="AJ5" s="4">
        <f>+(AJ2-AI2)*1000</f>
        <v>-327.44292787810281</v>
      </c>
      <c r="AK5" s="4">
        <f>+(AK2-AJ2)*1000</f>
        <v>-555.74246520884878</v>
      </c>
    </row>
    <row r="6" spans="1:37">
      <c r="R6" s="4">
        <v>-341.4638190375</v>
      </c>
      <c r="S6" s="4">
        <v>-197.57430112719999</v>
      </c>
      <c r="T6" s="4">
        <v>-120.9387353451</v>
      </c>
      <c r="U6" s="4">
        <v>120.86262689950001</v>
      </c>
      <c r="V6" s="4">
        <v>-206.41505010660001</v>
      </c>
      <c r="W6" s="4">
        <v>-712.22296307529996</v>
      </c>
      <c r="X6" s="4">
        <v>-886.37622465560003</v>
      </c>
      <c r="Y6" s="4">
        <v>1010.5255640550999</v>
      </c>
      <c r="Z6" s="4">
        <v>-136.08846895690002</v>
      </c>
      <c r="AA6" s="4">
        <v>-540.89952349989994</v>
      </c>
      <c r="AB6" s="4">
        <v>-1251.8394999353</v>
      </c>
      <c r="AC6" s="4">
        <v>-110.11329866510005</v>
      </c>
      <c r="AD6" s="4">
        <v>821.44303292469999</v>
      </c>
      <c r="AE6" s="4">
        <v>-443.37872780700002</v>
      </c>
      <c r="AF6" s="4">
        <v>-941.69649919720007</v>
      </c>
      <c r="AG6" s="4">
        <v>67.796977475599988</v>
      </c>
      <c r="AH6" s="4">
        <v>-87.627534779599983</v>
      </c>
      <c r="AI6" s="4">
        <v>65.008009075400025</v>
      </c>
      <c r="AJ6" s="4">
        <v>-411.74898932550002</v>
      </c>
      <c r="AK6" s="4">
        <v>-689.74554544960006</v>
      </c>
    </row>
    <row r="8" spans="1:37">
      <c r="R8" s="4">
        <f t="shared" ref="R8:AI8" si="2">+(R3-Q3)*1000</f>
        <v>-831.26712870409585</v>
      </c>
      <c r="S8" s="4">
        <f t="shared" si="2"/>
        <v>-27.71200743160751</v>
      </c>
      <c r="T8" s="4">
        <f t="shared" si="2"/>
        <v>-865.83103848915232</v>
      </c>
      <c r="U8" s="4">
        <f t="shared" si="2"/>
        <v>72.256354036050567</v>
      </c>
      <c r="V8" s="4">
        <f t="shared" si="2"/>
        <v>-35.418728113522313</v>
      </c>
      <c r="W8" s="4">
        <f t="shared" si="2"/>
        <v>1732.5005965322998</v>
      </c>
      <c r="X8" s="4">
        <f t="shared" si="2"/>
        <v>-1441.5069651923923</v>
      </c>
      <c r="Y8" s="4">
        <f t="shared" si="2"/>
        <v>-3979.4119046272003</v>
      </c>
      <c r="Z8" s="4">
        <f t="shared" si="2"/>
        <v>6447.4916652921956</v>
      </c>
      <c r="AA8" s="4">
        <f t="shared" si="2"/>
        <v>480.89324211091446</v>
      </c>
      <c r="AB8" s="4">
        <f t="shared" si="2"/>
        <v>1289.920190187443</v>
      </c>
      <c r="AC8" s="4">
        <f t="shared" si="2"/>
        <v>1945.5089244570286</v>
      </c>
      <c r="AD8" s="4">
        <f t="shared" si="2"/>
        <v>-343.69622543076696</v>
      </c>
      <c r="AE8" s="4">
        <f t="shared" si="2"/>
        <v>472.9706467371617</v>
      </c>
      <c r="AF8" s="4">
        <f t="shared" si="2"/>
        <v>-2703.2059323058756</v>
      </c>
      <c r="AG8" s="4">
        <f t="shared" si="2"/>
        <v>323.23031341427287</v>
      </c>
      <c r="AH8" s="4">
        <f t="shared" si="2"/>
        <v>257.92142218203475</v>
      </c>
      <c r="AI8" s="4">
        <f t="shared" si="2"/>
        <v>820.12577669114432</v>
      </c>
      <c r="AJ8" s="4">
        <f>+(AJ3-AI3)*1000</f>
        <v>-442.37263412495588</v>
      </c>
      <c r="AK8" s="4">
        <f>+(AK3-AJ3)*1000</f>
        <v>310.32232232550427</v>
      </c>
    </row>
    <row r="9" spans="1:37">
      <c r="R9" s="4">
        <v>-273.33513733759997</v>
      </c>
      <c r="S9" s="4">
        <v>203.08906262939999</v>
      </c>
      <c r="T9" s="4">
        <v>-1409.6337358254</v>
      </c>
      <c r="U9" s="4">
        <v>179.54111750589999</v>
      </c>
      <c r="V9" s="4">
        <v>-1016.6610520658</v>
      </c>
      <c r="W9" s="4">
        <v>1547.0836843120001</v>
      </c>
      <c r="X9" s="4">
        <v>-236.87905605980001</v>
      </c>
      <c r="Y9" s="4">
        <v>-544.81644283590003</v>
      </c>
      <c r="Z9" s="4">
        <v>2762.4752222183001</v>
      </c>
      <c r="AA9" s="4">
        <v>1649.5550774011999</v>
      </c>
      <c r="AB9" s="4">
        <v>401.70599896639999</v>
      </c>
      <c r="AC9" s="4">
        <v>517.02618565099999</v>
      </c>
      <c r="AD9" s="4">
        <v>148.38330151720001</v>
      </c>
      <c r="AE9" s="4">
        <v>173.50639566309999</v>
      </c>
      <c r="AF9" s="4">
        <v>-2624.7862803948001</v>
      </c>
      <c r="AG9" s="4">
        <v>581.94619069049998</v>
      </c>
      <c r="AH9" s="4">
        <v>233.564831314</v>
      </c>
      <c r="AI9" s="4">
        <v>863.8386366185</v>
      </c>
      <c r="AJ9" s="4">
        <v>-1140.0135294581</v>
      </c>
      <c r="AK9" s="4">
        <v>1193.1355165483001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H3" sqref="AH3"/>
    </sheetView>
  </sheetViews>
  <sheetFormatPr defaultRowHeight="15"/>
  <cols>
    <col min="1" max="1" width="32.5703125" customWidth="1"/>
  </cols>
  <sheetData>
    <row r="1" spans="1:35">
      <c r="B1" s="2" t="s">
        <v>8</v>
      </c>
      <c r="C1" s="2" t="s">
        <v>13</v>
      </c>
      <c r="D1" s="2" t="s">
        <v>10</v>
      </c>
      <c r="E1" s="2" t="s">
        <v>11</v>
      </c>
      <c r="F1" s="2" t="s">
        <v>8</v>
      </c>
      <c r="G1" s="2" t="s">
        <v>14</v>
      </c>
      <c r="H1" s="2" t="s">
        <v>10</v>
      </c>
      <c r="I1" s="2" t="s">
        <v>11</v>
      </c>
      <c r="J1" s="2" t="s">
        <v>8</v>
      </c>
      <c r="K1" s="2" t="s">
        <v>23</v>
      </c>
      <c r="L1" s="2" t="s">
        <v>10</v>
      </c>
      <c r="M1" s="2" t="s">
        <v>11</v>
      </c>
      <c r="N1" s="2" t="s">
        <v>8</v>
      </c>
      <c r="O1" s="2" t="s">
        <v>19</v>
      </c>
      <c r="P1" s="2" t="s">
        <v>10</v>
      </c>
      <c r="Q1" s="2" t="s">
        <v>11</v>
      </c>
      <c r="R1" s="2" t="s">
        <v>8</v>
      </c>
      <c r="S1" s="2" t="s">
        <v>17</v>
      </c>
      <c r="T1" s="2" t="s">
        <v>10</v>
      </c>
      <c r="U1" s="2" t="s">
        <v>11</v>
      </c>
      <c r="V1" s="2" t="s">
        <v>8</v>
      </c>
      <c r="W1" s="2" t="s">
        <v>18</v>
      </c>
      <c r="X1" s="2" t="s">
        <v>10</v>
      </c>
      <c r="Y1" s="2" t="s">
        <v>11</v>
      </c>
      <c r="Z1" s="2" t="s">
        <v>8</v>
      </c>
      <c r="AA1" t="s">
        <v>41</v>
      </c>
      <c r="AB1" t="s">
        <v>10</v>
      </c>
      <c r="AC1" t="s">
        <v>11</v>
      </c>
      <c r="AD1" t="s">
        <v>8</v>
      </c>
      <c r="AE1" t="str">
        <f>+'19. adat'!AE2</f>
        <v>2015.I.</v>
      </c>
      <c r="AF1" t="str">
        <f>+'19. adat'!AF2</f>
        <v>II.</v>
      </c>
      <c r="AG1" t="str">
        <f>+'19. adat'!AG2</f>
        <v>III.</v>
      </c>
      <c r="AH1" t="str">
        <f>+'19. adat'!AH2</f>
        <v>IV.</v>
      </c>
      <c r="AI1" t="str">
        <f>+'19. adat'!AI2</f>
        <v>2016.I.</v>
      </c>
    </row>
    <row r="2" spans="1:35">
      <c r="A2" t="s">
        <v>27</v>
      </c>
      <c r="B2" s="1">
        <v>0</v>
      </c>
      <c r="C2" s="1">
        <f t="shared" ref="C2:Y2" si="0">+SUM(C3:C6)</f>
        <v>0.52376978190010037</v>
      </c>
      <c r="D2" s="1">
        <f t="shared" si="0"/>
        <v>9.9969767992999642E-3</v>
      </c>
      <c r="E2" s="1">
        <f t="shared" si="0"/>
        <v>1.2153474189379001</v>
      </c>
      <c r="F2" s="1">
        <f t="shared" si="0"/>
        <v>-1.0570630520443007</v>
      </c>
      <c r="G2" s="1">
        <f t="shared" si="0"/>
        <v>0.2265912507365988</v>
      </c>
      <c r="H2" s="1">
        <f t="shared" si="0"/>
        <v>1.3819741782644996</v>
      </c>
      <c r="I2" s="1">
        <f t="shared" si="0"/>
        <v>2.1458447469470001</v>
      </c>
      <c r="J2" s="1">
        <f t="shared" si="0"/>
        <v>0.8010420792299997</v>
      </c>
      <c r="K2" s="1">
        <f t="shared" si="0"/>
        <v>0.96367775699619918</v>
      </c>
      <c r="L2" s="1">
        <f t="shared" si="0"/>
        <v>0.19011579281259783</v>
      </c>
      <c r="M2" s="1">
        <f t="shared" si="0"/>
        <v>1.3703198664603984</v>
      </c>
      <c r="N2" s="1">
        <f t="shared" si="0"/>
        <v>2.7193148435389958</v>
      </c>
      <c r="O2" s="1">
        <f t="shared" si="0"/>
        <v>1.4221531878809963</v>
      </c>
      <c r="P2" s="1">
        <f t="shared" si="0"/>
        <v>2.5669110689024963</v>
      </c>
      <c r="Q2" s="1">
        <f t="shared" si="0"/>
        <v>4.4730915034819949</v>
      </c>
      <c r="R2" s="1">
        <f t="shared" si="0"/>
        <v>5.046095316212396</v>
      </c>
      <c r="S2" s="1">
        <f t="shared" si="0"/>
        <v>5.2895202564123958</v>
      </c>
      <c r="T2" s="1">
        <f t="shared" si="0"/>
        <v>3.630502318500298</v>
      </c>
      <c r="U2" s="1">
        <f t="shared" si="0"/>
        <v>4.2012032823043963</v>
      </c>
      <c r="V2" s="1">
        <f t="shared" si="0"/>
        <v>2.9134743351559953</v>
      </c>
      <c r="W2" s="1">
        <f t="shared" si="0"/>
        <v>-0.18971340319930419</v>
      </c>
      <c r="X2" s="1">
        <f t="shared" si="0"/>
        <v>-9.9130332463205795E-2</v>
      </c>
      <c r="Y2" s="1">
        <f t="shared" si="0"/>
        <v>-0.67606970604110694</v>
      </c>
      <c r="Z2" s="1">
        <f t="shared" ref="Z2:AH2" si="1">+SUM(Z3:Z6)</f>
        <v>-2.4067950449423092</v>
      </c>
      <c r="AA2" s="1">
        <f t="shared" si="1"/>
        <v>-4.2111385073196086</v>
      </c>
      <c r="AB2" s="1">
        <f t="shared" si="1"/>
        <v>-3.1638042031676097</v>
      </c>
      <c r="AC2" s="1">
        <f t="shared" si="1"/>
        <v>-4.5694077409139089</v>
      </c>
      <c r="AD2" s="1">
        <f t="shared" si="1"/>
        <v>-5.2825080273012111</v>
      </c>
      <c r="AE2" s="1">
        <f t="shared" si="1"/>
        <v>-6.4452382157689119</v>
      </c>
      <c r="AF2" s="1">
        <f t="shared" si="1"/>
        <v>-7.0668624317770128</v>
      </c>
      <c r="AG2" s="1">
        <f t="shared" si="1"/>
        <v>-6.6513094950765144</v>
      </c>
      <c r="AH2" s="1">
        <f t="shared" si="1"/>
        <v>-7.5572705934665123</v>
      </c>
    </row>
    <row r="3" spans="1:35">
      <c r="A3" t="s">
        <v>31</v>
      </c>
      <c r="B3" s="1">
        <v>0</v>
      </c>
      <c r="C3" s="1">
        <v>4.24136492347E-2</v>
      </c>
      <c r="D3" s="1">
        <v>-0.77367133508170005</v>
      </c>
      <c r="E3" s="1">
        <v>0.18446482393800001</v>
      </c>
      <c r="F3" s="1">
        <v>-2.8959117044485998</v>
      </c>
      <c r="G3" s="1">
        <v>-2.9124805421344</v>
      </c>
      <c r="H3" s="1">
        <v>-3.8234672630927</v>
      </c>
      <c r="I3" s="1">
        <v>-3.1822684409518001</v>
      </c>
      <c r="J3" s="1">
        <v>-4.3439856031685</v>
      </c>
      <c r="K3" s="1">
        <v>-2.3156964776635003</v>
      </c>
      <c r="L3" s="1">
        <v>-3.6486668934501001</v>
      </c>
      <c r="M3" s="1">
        <v>-2.1974227107453999</v>
      </c>
      <c r="N3" s="1">
        <v>-2.4423866867888999</v>
      </c>
      <c r="O3" s="1">
        <v>-0.31272261252150013</v>
      </c>
      <c r="P3" s="1">
        <v>1.1014557913837999</v>
      </c>
      <c r="Q3" s="1">
        <v>2.7527348426560998</v>
      </c>
      <c r="R3" s="1">
        <v>2.5823154004783997</v>
      </c>
      <c r="S3" s="1">
        <v>3.2683863615083997</v>
      </c>
      <c r="T3" s="1">
        <v>2.9239187393125996</v>
      </c>
      <c r="U3" s="1">
        <v>5.0327829433479998</v>
      </c>
      <c r="V3" s="1">
        <v>5.2494687742466999</v>
      </c>
      <c r="W3" s="1">
        <v>5.0525157602043</v>
      </c>
      <c r="X3" s="1">
        <v>6.5879027331337001</v>
      </c>
      <c r="Y3" s="1">
        <v>6.1296416784621996</v>
      </c>
      <c r="Z3" s="1">
        <v>5.3703873035133993</v>
      </c>
      <c r="AA3" s="1">
        <v>5.5079757426449998</v>
      </c>
      <c r="AB3" s="1">
        <v>5.9726207601269001</v>
      </c>
      <c r="AC3" s="1">
        <v>4.7101928231820001</v>
      </c>
      <c r="AD3" s="1">
        <v>5.1433266506655997</v>
      </c>
      <c r="AE3" s="1">
        <v>5.407130292642</v>
      </c>
      <c r="AF3" s="1">
        <v>3.5191466151097002</v>
      </c>
      <c r="AG3" s="1">
        <v>2.8831453784201999</v>
      </c>
      <c r="AH3" s="1">
        <v>2.2109265289664002</v>
      </c>
    </row>
    <row r="4" spans="1:35">
      <c r="A4" t="s">
        <v>28</v>
      </c>
      <c r="B4" s="1">
        <v>0</v>
      </c>
      <c r="C4" s="1">
        <v>0.99774202502910025</v>
      </c>
      <c r="D4" s="1">
        <v>2.0766686367173</v>
      </c>
      <c r="E4" s="1">
        <v>2.1878290971583998</v>
      </c>
      <c r="F4" s="1">
        <v>9.0127325283994999</v>
      </c>
      <c r="G4" s="1">
        <v>13.7434420087734</v>
      </c>
      <c r="H4" s="1">
        <v>13.4379756950363</v>
      </c>
      <c r="I4" s="1">
        <v>16.292631884552399</v>
      </c>
      <c r="J4" s="1">
        <v>15.6155214560058</v>
      </c>
      <c r="K4" s="1">
        <v>17.689177890413699</v>
      </c>
      <c r="L4" s="1">
        <v>18.355388194730399</v>
      </c>
      <c r="M4" s="1">
        <v>17.248809154950798</v>
      </c>
      <c r="N4" s="1">
        <v>16.232816922266597</v>
      </c>
      <c r="O4" s="1">
        <v>19.056912822814898</v>
      </c>
      <c r="P4" s="1">
        <v>19.468334505357699</v>
      </c>
      <c r="Q4" s="1">
        <v>21.144824123334498</v>
      </c>
      <c r="R4" s="1">
        <v>18.563781908462399</v>
      </c>
      <c r="S4" s="1">
        <v>17.2569842280313</v>
      </c>
      <c r="T4" s="1">
        <v>17.226994853206598</v>
      </c>
      <c r="U4" s="1">
        <v>15.192547551256098</v>
      </c>
      <c r="V4" s="1">
        <v>12.799574212201097</v>
      </c>
      <c r="W4" s="1">
        <v>12.784110336013498</v>
      </c>
      <c r="X4" s="1">
        <v>11.008071064761298</v>
      </c>
      <c r="Y4" s="1">
        <v>7.950387047072498</v>
      </c>
      <c r="Z4" s="1">
        <v>9.9520789207183977</v>
      </c>
      <c r="AA4" s="1">
        <v>11.272949305686298</v>
      </c>
      <c r="AB4" s="1">
        <v>11.613725273970998</v>
      </c>
      <c r="AC4" s="1">
        <v>10.841496312484898</v>
      </c>
      <c r="AD4" s="1">
        <v>7.9950384425257974</v>
      </c>
      <c r="AE4" s="1">
        <v>8.328326832683997</v>
      </c>
      <c r="AF4" s="1">
        <v>7.7317030289172965</v>
      </c>
      <c r="AG4" s="1">
        <v>6.4096084874433963</v>
      </c>
      <c r="AH4" s="1">
        <v>4.2378892462738964</v>
      </c>
    </row>
    <row r="5" spans="1:35">
      <c r="A5" t="s">
        <v>29</v>
      </c>
      <c r="B5" s="1">
        <v>0</v>
      </c>
      <c r="C5" s="1">
        <v>-0.44510305762300001</v>
      </c>
      <c r="D5" s="1">
        <v>-1.2079105528372001</v>
      </c>
      <c r="E5" s="1">
        <v>-1.0810671794094</v>
      </c>
      <c r="F5" s="1">
        <v>-7.6761226548972008</v>
      </c>
      <c r="G5" s="1">
        <v>-10.970553819343401</v>
      </c>
      <c r="H5" s="1">
        <v>-10.4397663539334</v>
      </c>
      <c r="I5" s="1">
        <v>-14.166405141794399</v>
      </c>
      <c r="J5" s="1">
        <v>-14.2436089023512</v>
      </c>
      <c r="K5" s="1">
        <v>-17.1537916510968</v>
      </c>
      <c r="L5" s="1">
        <v>-18.109764138522401</v>
      </c>
      <c r="M5" s="1">
        <v>-16.962480762864701</v>
      </c>
      <c r="N5" s="1">
        <v>-17.261472141030101</v>
      </c>
      <c r="O5" s="1">
        <v>-19.6812441487649</v>
      </c>
      <c r="P5" s="1">
        <v>-20.953502058241302</v>
      </c>
      <c r="Q5" s="1">
        <v>-22.231476353932003</v>
      </c>
      <c r="R5" s="1">
        <v>-21.135115869248104</v>
      </c>
      <c r="S5" s="1">
        <v>-18.327541851533002</v>
      </c>
      <c r="T5" s="1">
        <v>-18.817067432544402</v>
      </c>
      <c r="U5" s="1">
        <v>-17.927658826967402</v>
      </c>
      <c r="V5" s="1">
        <v>-17.783852951956003</v>
      </c>
      <c r="W5" s="1">
        <v>-19.628969635154004</v>
      </c>
      <c r="X5" s="1">
        <v>-18.972691469010705</v>
      </c>
      <c r="Y5" s="1">
        <v>-15.655194011339505</v>
      </c>
      <c r="Z5" s="1">
        <v>-18.993633518317406</v>
      </c>
      <c r="AA5" s="1">
        <v>-21.409972282754307</v>
      </c>
      <c r="AB5" s="1">
        <v>-21.218843544782807</v>
      </c>
      <c r="AC5" s="1">
        <v>-20.674975792260007</v>
      </c>
      <c r="AD5" s="1">
        <v>-19.733300377339308</v>
      </c>
      <c r="AE5" s="1">
        <v>-20.957720710778009</v>
      </c>
      <c r="AF5" s="1">
        <v>-19.319995822451009</v>
      </c>
      <c r="AG5" s="1">
        <v>-16.79415069707181</v>
      </c>
      <c r="AH5" s="1">
        <v>-14.819949263088009</v>
      </c>
    </row>
    <row r="6" spans="1:35">
      <c r="A6" t="s">
        <v>30</v>
      </c>
      <c r="B6" s="1">
        <v>0</v>
      </c>
      <c r="C6" s="1">
        <v>-7.1282834740699991E-2</v>
      </c>
      <c r="D6" s="1">
        <v>-8.5089771999099992E-2</v>
      </c>
      <c r="E6" s="1">
        <v>-7.5879322749099989E-2</v>
      </c>
      <c r="F6" s="1">
        <v>0.50223877890199997</v>
      </c>
      <c r="G6" s="1">
        <v>0.36618360344099998</v>
      </c>
      <c r="H6" s="1">
        <v>2.2072321002543003</v>
      </c>
      <c r="I6" s="1">
        <v>3.2018864451408002</v>
      </c>
      <c r="J6" s="1">
        <v>3.7731151287439002</v>
      </c>
      <c r="K6" s="1">
        <v>2.7439879953428004</v>
      </c>
      <c r="L6" s="1">
        <v>3.5931586300547003</v>
      </c>
      <c r="M6" s="1">
        <v>3.2814141851197003</v>
      </c>
      <c r="N6" s="1">
        <v>6.1903567490914</v>
      </c>
      <c r="O6" s="1">
        <v>2.3592071263525001</v>
      </c>
      <c r="P6" s="1">
        <v>2.9506228304022999</v>
      </c>
      <c r="Q6" s="1">
        <v>2.8070088914233997</v>
      </c>
      <c r="R6" s="1">
        <v>5.0351138765197003</v>
      </c>
      <c r="S6" s="1">
        <v>3.0916915184057006</v>
      </c>
      <c r="T6" s="1">
        <v>2.2966561585255008</v>
      </c>
      <c r="U6" s="1">
        <v>1.9035316146677008</v>
      </c>
      <c r="V6" s="1">
        <v>2.6482843006642005</v>
      </c>
      <c r="W6" s="1">
        <v>1.6026301357369006</v>
      </c>
      <c r="X6" s="1">
        <v>1.2775873386525005</v>
      </c>
      <c r="Y6" s="1">
        <v>0.89909557976370058</v>
      </c>
      <c r="Z6" s="1">
        <v>1.2643722491433005</v>
      </c>
      <c r="AA6" s="1">
        <v>0.41790872710340043</v>
      </c>
      <c r="AB6" s="1">
        <v>0.46869330751730043</v>
      </c>
      <c r="AC6" s="1">
        <v>0.55387891567920045</v>
      </c>
      <c r="AD6" s="1">
        <v>1.3124272568467006</v>
      </c>
      <c r="AE6" s="1">
        <v>0.77702536968310054</v>
      </c>
      <c r="AF6" s="1">
        <v>1.0022837466470005</v>
      </c>
      <c r="AG6" s="1">
        <v>0.85008733613170051</v>
      </c>
      <c r="AH6" s="1">
        <v>0.81386289438120052</v>
      </c>
    </row>
    <row r="8" spans="1:35">
      <c r="A8" t="s">
        <v>27</v>
      </c>
      <c r="AD8" s="1">
        <f>AD2-AC2</f>
        <v>-0.71310028638730216</v>
      </c>
      <c r="AE8" s="1">
        <f t="shared" ref="AE8:AG8" si="2">AE2-AD2</f>
        <v>-1.1627301884677008</v>
      </c>
      <c r="AF8" s="1">
        <f t="shared" si="2"/>
        <v>-0.62162421600810092</v>
      </c>
      <c r="AG8" s="1">
        <f t="shared" si="2"/>
        <v>0.41555293670049842</v>
      </c>
      <c r="AH8" s="1">
        <f>AH2-AG2</f>
        <v>-0.90596109838999794</v>
      </c>
    </row>
    <row r="9" spans="1:35">
      <c r="A9" t="s">
        <v>31</v>
      </c>
      <c r="AD9" s="1">
        <f t="shared" ref="AD9:AG12" si="3">AD3-AC3</f>
        <v>0.43313382748359963</v>
      </c>
      <c r="AH9" s="1">
        <f t="shared" ref="AH9:AH12" si="4">AH3-AG3</f>
        <v>-0.67221884945379973</v>
      </c>
    </row>
    <row r="10" spans="1:35">
      <c r="A10" t="s">
        <v>28</v>
      </c>
      <c r="AD10" s="1">
        <f t="shared" si="3"/>
        <v>-2.8464578699591003</v>
      </c>
      <c r="AH10" s="1">
        <f t="shared" si="4"/>
        <v>-2.1717192411694999</v>
      </c>
    </row>
    <row r="11" spans="1:35">
      <c r="A11" t="s">
        <v>29</v>
      </c>
      <c r="AD11" s="3">
        <f t="shared" si="3"/>
        <v>0.94167541492069873</v>
      </c>
      <c r="AE11" s="3">
        <f t="shared" si="3"/>
        <v>-1.2244203334387009</v>
      </c>
      <c r="AF11" s="3">
        <f t="shared" si="3"/>
        <v>1.6377248883269999</v>
      </c>
      <c r="AG11" s="3">
        <f t="shared" si="3"/>
        <v>2.5258451253791989</v>
      </c>
      <c r="AH11" s="3">
        <f t="shared" si="4"/>
        <v>1.9742014339838008</v>
      </c>
    </row>
    <row r="12" spans="1:35">
      <c r="A12" t="s">
        <v>30</v>
      </c>
      <c r="AD12" s="1">
        <f t="shared" si="3"/>
        <v>0.75854834116750014</v>
      </c>
      <c r="AH12" s="1">
        <f t="shared" si="4"/>
        <v>-3.6224441750499992E-2</v>
      </c>
    </row>
    <row r="13" spans="1:35">
      <c r="AD13" s="1"/>
    </row>
    <row r="14" spans="1:35">
      <c r="A14" t="s">
        <v>27</v>
      </c>
      <c r="V14" s="1"/>
      <c r="Z14" s="1">
        <f>+Z2-V2</f>
        <v>-5.3202693800983045</v>
      </c>
      <c r="AD14" s="1">
        <f>+AD2-Z2</f>
        <v>-2.8757129823589018</v>
      </c>
      <c r="AH14" s="1">
        <f>+AH2-AD2</f>
        <v>-2.2747625661653013</v>
      </c>
    </row>
    <row r="15" spans="1:35">
      <c r="A15" t="s">
        <v>31</v>
      </c>
      <c r="AD15" s="1">
        <f t="shared" ref="AD15:AD18" si="5">+AD3-Z3</f>
        <v>-0.22706065284779964</v>
      </c>
      <c r="AH15" s="1">
        <f t="shared" ref="AH15:AH18" si="6">+AH3-AD3</f>
        <v>-2.9324001216991995</v>
      </c>
    </row>
    <row r="16" spans="1:35">
      <c r="A16" t="s">
        <v>28</v>
      </c>
      <c r="AD16" s="1">
        <f t="shared" si="5"/>
        <v>-1.9570404781926003</v>
      </c>
      <c r="AH16" s="1">
        <f t="shared" si="6"/>
        <v>-3.757149196251901</v>
      </c>
    </row>
    <row r="17" spans="1:34">
      <c r="A17" t="s">
        <v>29</v>
      </c>
      <c r="AD17" s="1">
        <f t="shared" si="5"/>
        <v>-0.73966685902190221</v>
      </c>
      <c r="AH17" s="1">
        <f t="shared" si="6"/>
        <v>4.9133511142512987</v>
      </c>
    </row>
    <row r="18" spans="1:34">
      <c r="A18" t="s">
        <v>30</v>
      </c>
      <c r="AD18" s="1">
        <f t="shared" si="5"/>
        <v>4.8055007703400099E-2</v>
      </c>
      <c r="AH18" s="1">
        <f t="shared" si="6"/>
        <v>-0.49856436246550007</v>
      </c>
    </row>
    <row r="19" spans="1:34">
      <c r="AD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"/>
  <sheetViews>
    <sheetView showGridLines="0" workbookViewId="0">
      <pane xSplit="1" ySplit="2" topLeftCell="Z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5.42578125" style="8" bestFit="1" customWidth="1"/>
    <col min="2" max="2" width="55.42578125" style="8" customWidth="1"/>
    <col min="3" max="16384" width="9.140625" style="8"/>
  </cols>
  <sheetData>
    <row r="1" spans="1:38">
      <c r="C1" s="43" t="s">
        <v>83</v>
      </c>
      <c r="D1" s="43" t="s">
        <v>84</v>
      </c>
      <c r="E1" s="43" t="s">
        <v>85</v>
      </c>
      <c r="F1" s="43" t="s">
        <v>86</v>
      </c>
      <c r="G1" s="43" t="s">
        <v>87</v>
      </c>
      <c r="H1" s="43" t="s">
        <v>84</v>
      </c>
      <c r="I1" s="43" t="s">
        <v>85</v>
      </c>
      <c r="J1" s="43" t="s">
        <v>86</v>
      </c>
      <c r="K1" s="43" t="s">
        <v>88</v>
      </c>
      <c r="L1" s="43" t="s">
        <v>84</v>
      </c>
      <c r="M1" s="43" t="s">
        <v>85</v>
      </c>
      <c r="N1" s="43" t="s">
        <v>86</v>
      </c>
      <c r="O1" s="43" t="s">
        <v>89</v>
      </c>
      <c r="P1" s="43" t="s">
        <v>84</v>
      </c>
      <c r="Q1" s="43" t="s">
        <v>85</v>
      </c>
      <c r="R1" s="43" t="s">
        <v>86</v>
      </c>
      <c r="S1" s="43" t="s">
        <v>90</v>
      </c>
      <c r="T1" s="43" t="s">
        <v>84</v>
      </c>
      <c r="U1" s="43" t="s">
        <v>85</v>
      </c>
      <c r="V1" s="43" t="s">
        <v>86</v>
      </c>
      <c r="W1" s="43" t="s">
        <v>91</v>
      </c>
      <c r="X1" s="43" t="s">
        <v>84</v>
      </c>
      <c r="Y1" s="43" t="s">
        <v>85</v>
      </c>
      <c r="Z1" s="43" t="s">
        <v>86</v>
      </c>
      <c r="AA1" s="43" t="s">
        <v>92</v>
      </c>
      <c r="AB1" s="43" t="s">
        <v>84</v>
      </c>
      <c r="AC1" s="43" t="s">
        <v>85</v>
      </c>
      <c r="AD1" s="43" t="s">
        <v>86</v>
      </c>
      <c r="AE1" s="43" t="s">
        <v>93</v>
      </c>
      <c r="AF1" s="43" t="s">
        <v>84</v>
      </c>
      <c r="AG1" s="43" t="s">
        <v>85</v>
      </c>
      <c r="AH1" s="43" t="s">
        <v>86</v>
      </c>
      <c r="AI1" s="43" t="s">
        <v>94</v>
      </c>
      <c r="AJ1" s="43" t="s">
        <v>84</v>
      </c>
      <c r="AK1" s="43" t="s">
        <v>85</v>
      </c>
      <c r="AL1" s="43" t="s">
        <v>86</v>
      </c>
    </row>
    <row r="2" spans="1:38">
      <c r="C2" s="8" t="s">
        <v>13</v>
      </c>
      <c r="D2" s="8" t="s">
        <v>10</v>
      </c>
      <c r="E2" s="8" t="s">
        <v>11</v>
      </c>
      <c r="F2" s="8" t="s">
        <v>8</v>
      </c>
      <c r="G2" s="8" t="s">
        <v>14</v>
      </c>
      <c r="H2" s="8" t="s">
        <v>10</v>
      </c>
      <c r="I2" s="8" t="s">
        <v>11</v>
      </c>
      <c r="J2" s="8" t="s">
        <v>8</v>
      </c>
      <c r="K2" s="8" t="s">
        <v>15</v>
      </c>
      <c r="L2" s="8" t="s">
        <v>10</v>
      </c>
      <c r="M2" s="8" t="s">
        <v>11</v>
      </c>
      <c r="N2" s="8" t="s">
        <v>8</v>
      </c>
      <c r="O2" s="8" t="s">
        <v>19</v>
      </c>
      <c r="P2" s="8" t="s">
        <v>10</v>
      </c>
      <c r="Q2" s="8" t="s">
        <v>11</v>
      </c>
      <c r="R2" s="8" t="s">
        <v>8</v>
      </c>
      <c r="S2" s="8" t="s">
        <v>17</v>
      </c>
      <c r="T2" s="8" t="s">
        <v>10</v>
      </c>
      <c r="U2" s="8" t="s">
        <v>11</v>
      </c>
      <c r="V2" s="8" t="s">
        <v>8</v>
      </c>
      <c r="W2" s="8" t="s">
        <v>18</v>
      </c>
      <c r="X2" s="8" t="s">
        <v>10</v>
      </c>
      <c r="Y2" s="8" t="s">
        <v>11</v>
      </c>
      <c r="Z2" s="8" t="s">
        <v>8</v>
      </c>
      <c r="AA2" s="8" t="s">
        <v>41</v>
      </c>
      <c r="AB2" s="8" t="s">
        <v>10</v>
      </c>
      <c r="AC2" s="8" t="s">
        <v>11</v>
      </c>
      <c r="AD2" s="8" t="s">
        <v>8</v>
      </c>
      <c r="AE2" s="8" t="s">
        <v>46</v>
      </c>
      <c r="AF2" s="8" t="s">
        <v>10</v>
      </c>
      <c r="AG2" s="8" t="s">
        <v>11</v>
      </c>
      <c r="AH2" s="8" t="s">
        <v>8</v>
      </c>
      <c r="AI2" s="8" t="s">
        <v>47</v>
      </c>
      <c r="AJ2" s="8" t="s">
        <v>10</v>
      </c>
      <c r="AK2" s="8" t="s">
        <v>11</v>
      </c>
      <c r="AL2" s="8" t="s">
        <v>8</v>
      </c>
    </row>
    <row r="3" spans="1:38">
      <c r="A3" s="8" t="s">
        <v>77</v>
      </c>
      <c r="B3" s="8" t="s">
        <v>80</v>
      </c>
      <c r="C3" s="9">
        <v>-6.1913438617630145</v>
      </c>
      <c r="D3" s="9">
        <v>-5.711969600585828</v>
      </c>
      <c r="E3" s="9">
        <v>-6.3095046667791141</v>
      </c>
      <c r="F3" s="9">
        <v>-6.1101034983062172</v>
      </c>
      <c r="G3" s="9">
        <v>-5.2288666179769514</v>
      </c>
      <c r="H3" s="9">
        <v>-3.6558903289697096</v>
      </c>
      <c r="I3" s="9">
        <v>-0.9825389889529148</v>
      </c>
      <c r="J3" s="9">
        <v>0.95893820716332212</v>
      </c>
      <c r="K3" s="9">
        <v>1.806220914649687</v>
      </c>
      <c r="L3" s="9">
        <v>2.0440174499913129</v>
      </c>
      <c r="M3" s="9">
        <v>2.1386338813598917</v>
      </c>
      <c r="N3" s="9">
        <v>2.1039392001414803</v>
      </c>
      <c r="O3" s="9">
        <v>2.2422842967230028</v>
      </c>
      <c r="P3" s="9">
        <v>2.1104922794117309</v>
      </c>
      <c r="Q3" s="9">
        <v>2.5223020083458079</v>
      </c>
      <c r="R3" s="9">
        <v>3.0747886384318446</v>
      </c>
      <c r="S3" s="9">
        <v>2.8873238987841505</v>
      </c>
      <c r="T3" s="9">
        <v>3.4375481811355524</v>
      </c>
      <c r="U3" s="9">
        <v>3.8409662021486235</v>
      </c>
      <c r="V3" s="9">
        <v>4.3129697595818142</v>
      </c>
      <c r="W3" s="9">
        <v>5.3703156728554395</v>
      </c>
      <c r="X3" s="9">
        <v>5.8591433445885421</v>
      </c>
      <c r="Y3" s="9">
        <v>6.4730984738806026</v>
      </c>
      <c r="Z3" s="9">
        <v>7.4108166410242422</v>
      </c>
      <c r="AA3" s="9">
        <v>7.0153345442544328</v>
      </c>
      <c r="AB3" s="9">
        <v>6.0399709354697118</v>
      </c>
      <c r="AC3" s="9">
        <v>5.8347731535631286</v>
      </c>
      <c r="AD3" s="9">
        <v>5.8379868384426459</v>
      </c>
      <c r="AE3" s="9">
        <v>6.9089850357978451</v>
      </c>
      <c r="AF3" s="9">
        <v>8.0043297409217882</v>
      </c>
      <c r="AG3" s="9">
        <v>7.7075786646442825</v>
      </c>
      <c r="AH3" s="9">
        <v>8.0555478829585283</v>
      </c>
      <c r="AI3" s="9">
        <v>7.544890195829149</v>
      </c>
      <c r="AJ3" s="9">
        <v>7.5199616967178455</v>
      </c>
      <c r="AK3" s="9">
        <v>7.345445603214257</v>
      </c>
      <c r="AL3" s="9">
        <v>5.4208544695097061</v>
      </c>
    </row>
    <row r="4" spans="1:38">
      <c r="A4" s="8" t="s">
        <v>78</v>
      </c>
      <c r="B4" s="8" t="s">
        <v>81</v>
      </c>
      <c r="C4" s="9">
        <v>-6.655524868512205</v>
      </c>
      <c r="D4" s="9">
        <v>-6.3812745826378316</v>
      </c>
      <c r="E4" s="9">
        <v>-7.6869001931308985</v>
      </c>
      <c r="F4" s="9">
        <v>-8.3281216746320812</v>
      </c>
      <c r="G4" s="9">
        <v>-6.3092124450856781</v>
      </c>
      <c r="H4" s="9">
        <v>-3.5994907131907463</v>
      </c>
      <c r="I4" s="9">
        <v>-1.5808289733332777</v>
      </c>
      <c r="J4" s="9">
        <v>0.2674453579023427</v>
      </c>
      <c r="K4" s="9">
        <v>0.87263647670551991</v>
      </c>
      <c r="L4" s="9">
        <v>0.34397522917476392</v>
      </c>
      <c r="M4" s="9">
        <v>0.71095899102254134</v>
      </c>
      <c r="N4" s="9">
        <v>1.1234482947177546</v>
      </c>
      <c r="O4" s="9">
        <v>0.70178761927425282</v>
      </c>
      <c r="P4" s="9">
        <v>-1.8088397132343389E-2</v>
      </c>
      <c r="Q4" s="9">
        <v>0.29063377188144979</v>
      </c>
      <c r="R4" s="9">
        <v>0.71668592117331509</v>
      </c>
      <c r="S4" s="9">
        <v>0.49993888979984558</v>
      </c>
      <c r="T4" s="9">
        <v>2.3555369089374589</v>
      </c>
      <c r="U4" s="9">
        <v>3.9322805047505986</v>
      </c>
      <c r="V4" s="9">
        <v>4.707413557057083</v>
      </c>
      <c r="W4" s="9">
        <v>6.5908596274345257</v>
      </c>
      <c r="X4" s="9">
        <v>6.4439906351204268</v>
      </c>
      <c r="Y4" s="9">
        <v>6.4289689217321495</v>
      </c>
      <c r="Z4" s="9">
        <v>6.3203575037925228</v>
      </c>
      <c r="AA4" s="9">
        <v>5.2270106041733664</v>
      </c>
      <c r="AB4" s="9">
        <v>4.216688207144073</v>
      </c>
      <c r="AC4" s="9">
        <v>3.696430777600924</v>
      </c>
      <c r="AD4" s="9">
        <v>4.3353343650884906</v>
      </c>
      <c r="AE4" s="9">
        <v>4.7438374195216539</v>
      </c>
      <c r="AF4" s="9">
        <v>5.801416503950894</v>
      </c>
      <c r="AG4" s="9">
        <v>5.7304225482508802</v>
      </c>
      <c r="AH4" s="9">
        <v>6.3083938726943023</v>
      </c>
      <c r="AI4" s="9">
        <v>5.8128303922479265</v>
      </c>
      <c r="AJ4" s="9">
        <v>5.7291075493175807</v>
      </c>
      <c r="AK4" s="9">
        <v>6.0111951309902771</v>
      </c>
      <c r="AL4" s="9">
        <v>3.4720256307671433</v>
      </c>
    </row>
    <row r="5" spans="1:38">
      <c r="A5" s="8" t="s">
        <v>79</v>
      </c>
      <c r="B5" s="8" t="s">
        <v>82</v>
      </c>
      <c r="C5" s="9">
        <v>-0.46418100674919138</v>
      </c>
      <c r="D5" s="9">
        <v>-0.66930498205200428</v>
      </c>
      <c r="E5" s="9">
        <v>-1.3773955263517828</v>
      </c>
      <c r="F5" s="9">
        <v>-2.2180181763258648</v>
      </c>
      <c r="G5" s="9">
        <v>-1.0803458271087263</v>
      </c>
      <c r="H5" s="9">
        <v>5.6399615778963054E-2</v>
      </c>
      <c r="I5" s="9">
        <v>-0.59828998438036296</v>
      </c>
      <c r="J5" s="9">
        <v>-0.6914928492609792</v>
      </c>
      <c r="K5" s="9">
        <v>-0.9335844379441669</v>
      </c>
      <c r="L5" s="9">
        <v>-1.7000422208165493</v>
      </c>
      <c r="M5" s="9">
        <v>-1.4276748903373504</v>
      </c>
      <c r="N5" s="9">
        <v>-0.98049090542372519</v>
      </c>
      <c r="O5" s="9">
        <v>-1.5404966774487499</v>
      </c>
      <c r="P5" s="9">
        <v>-2.1285806765440745</v>
      </c>
      <c r="Q5" s="9">
        <v>-2.2316682364643583</v>
      </c>
      <c r="R5" s="9">
        <v>-2.3581027172585296</v>
      </c>
      <c r="S5" s="9">
        <v>-2.3873850089843049</v>
      </c>
      <c r="T5" s="9">
        <v>-1.0820112721980935</v>
      </c>
      <c r="U5" s="9">
        <v>9.1314302601974678E-2</v>
      </c>
      <c r="V5" s="9">
        <v>0.39444379747526903</v>
      </c>
      <c r="W5" s="9">
        <v>1.2205439545790866</v>
      </c>
      <c r="X5" s="9">
        <v>0.58484729053188389</v>
      </c>
      <c r="Y5" s="9">
        <v>-4.4129552148451635E-2</v>
      </c>
      <c r="Z5" s="9">
        <v>-1.0904591372317194</v>
      </c>
      <c r="AA5" s="9">
        <v>-1.7883239400810671</v>
      </c>
      <c r="AB5" s="9">
        <v>-1.8232827283256383</v>
      </c>
      <c r="AC5" s="9">
        <v>-2.1383423759622051</v>
      </c>
      <c r="AD5" s="9">
        <v>-1.5026524733541557</v>
      </c>
      <c r="AE5" s="9">
        <v>-2.1651476162761907</v>
      </c>
      <c r="AF5" s="9">
        <v>-2.2029132369708937</v>
      </c>
      <c r="AG5" s="9">
        <v>-1.9771561163934013</v>
      </c>
      <c r="AH5" s="9">
        <v>-1.7471540102642256</v>
      </c>
      <c r="AI5" s="9">
        <v>-1.7320598035812214</v>
      </c>
      <c r="AJ5" s="9">
        <v>-1.7908541474002644</v>
      </c>
      <c r="AK5" s="9">
        <v>-1.334250472223979</v>
      </c>
      <c r="AL5" s="9">
        <v>-1.9488288387425623</v>
      </c>
    </row>
    <row r="6" spans="1:38">
      <c r="AC6" s="9"/>
      <c r="AD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2" width="17" style="8" customWidth="1"/>
    <col min="3" max="16384" width="9.140625" style="8"/>
  </cols>
  <sheetData>
    <row r="1" spans="1:31">
      <c r="C1" s="8">
        <v>2008</v>
      </c>
      <c r="D1" s="8">
        <v>2009</v>
      </c>
      <c r="E1" s="8">
        <v>2010</v>
      </c>
      <c r="F1" s="8">
        <v>2011</v>
      </c>
      <c r="G1" s="8">
        <v>2012</v>
      </c>
      <c r="H1" s="8">
        <v>2013</v>
      </c>
      <c r="I1" s="8">
        <v>2014</v>
      </c>
      <c r="J1" s="8">
        <v>2015</v>
      </c>
      <c r="K1" s="8">
        <v>2016</v>
      </c>
    </row>
    <row r="2" spans="1:31">
      <c r="A2" s="8" t="s">
        <v>53</v>
      </c>
      <c r="B2" s="8" t="s">
        <v>101</v>
      </c>
      <c r="C2" s="9">
        <v>8.9791325053774997</v>
      </c>
      <c r="D2" s="9">
        <v>-0.25098472227749996</v>
      </c>
      <c r="E2" s="9">
        <v>-1.1053982063968</v>
      </c>
      <c r="F2" s="9">
        <v>-0.72421447945780004</v>
      </c>
      <c r="G2" s="9">
        <v>-4.6657818815917995</v>
      </c>
      <c r="H2" s="9">
        <v>-6.4109105686007002</v>
      </c>
      <c r="I2" s="9">
        <v>-4.5508106351564006</v>
      </c>
      <c r="J2" s="9">
        <v>-6.9207876320321002</v>
      </c>
      <c r="K2" s="9">
        <v>-3.9024275733945997</v>
      </c>
    </row>
    <row r="3" spans="1:31">
      <c r="A3" s="8" t="s">
        <v>54</v>
      </c>
      <c r="B3" s="8" t="s">
        <v>106</v>
      </c>
      <c r="C3" s="9">
        <v>8.5397183987732994</v>
      </c>
      <c r="D3" s="9">
        <v>-2.3301581565206999</v>
      </c>
      <c r="E3" s="9">
        <v>-3.1732697031365995</v>
      </c>
      <c r="F3" s="9">
        <v>-4.1374931664468999</v>
      </c>
      <c r="G3" s="9">
        <v>-2.8116405845944996</v>
      </c>
      <c r="H3" s="9">
        <v>-2.0409382598293999</v>
      </c>
      <c r="I3" s="9">
        <v>-0.73080758392830036</v>
      </c>
      <c r="J3" s="9">
        <v>-4.5171726999755011</v>
      </c>
      <c r="K3" s="9">
        <v>-7.0942732949341005</v>
      </c>
    </row>
    <row r="4" spans="1:31">
      <c r="A4" s="8" t="s">
        <v>55</v>
      </c>
      <c r="B4" s="8" t="s">
        <v>107</v>
      </c>
      <c r="C4" s="9">
        <v>-1.4367175950123006</v>
      </c>
      <c r="D4" s="9">
        <v>1.8194135735645001</v>
      </c>
      <c r="E4" s="9">
        <v>2.0347553107686993</v>
      </c>
      <c r="F4" s="9">
        <v>1.5831119349644005</v>
      </c>
      <c r="G4" s="9">
        <v>-1.5511380360486993</v>
      </c>
      <c r="H4" s="9">
        <v>-3.8581945469057999</v>
      </c>
      <c r="I4" s="9">
        <v>-2.6830545355620008</v>
      </c>
      <c r="J4" s="9">
        <v>-1.7579262941545997</v>
      </c>
      <c r="K4" s="9">
        <v>2.7321526699855001</v>
      </c>
    </row>
    <row r="5" spans="1:31">
      <c r="A5" s="8" t="s">
        <v>56</v>
      </c>
      <c r="B5" s="8" t="s">
        <v>108</v>
      </c>
      <c r="C5" s="9">
        <v>1.8761317016164998</v>
      </c>
      <c r="D5" s="9">
        <v>0.25975986067870011</v>
      </c>
      <c r="E5" s="9">
        <v>3.3116185971099811E-2</v>
      </c>
      <c r="F5" s="9">
        <v>1.8301667520246996</v>
      </c>
      <c r="G5" s="9">
        <v>-0.30300326094859953</v>
      </c>
      <c r="H5" s="9">
        <v>-0.5117777618654995</v>
      </c>
      <c r="I5" s="9">
        <v>-1.1369485156661003</v>
      </c>
      <c r="J5" s="9">
        <v>-0.64568863790199926</v>
      </c>
      <c r="K5" s="9">
        <v>0.45969305155400114</v>
      </c>
    </row>
    <row r="7" spans="1:31">
      <c r="H7" s="9"/>
      <c r="I7" s="9"/>
      <c r="J7" s="9"/>
      <c r="K7" s="9"/>
    </row>
    <row r="11" spans="1:31">
      <c r="AE11" s="1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7"/>
  <sheetViews>
    <sheetView showGridLines="0" workbookViewId="0">
      <pane xSplit="1" ySplit="2" topLeftCell="Y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2" width="45.140625" style="8" customWidth="1"/>
    <col min="3" max="16384" width="9.140625" style="8"/>
  </cols>
  <sheetData>
    <row r="1" spans="1:38">
      <c r="C1" s="43" t="s">
        <v>83</v>
      </c>
      <c r="D1" s="43" t="s">
        <v>84</v>
      </c>
      <c r="E1" s="43" t="s">
        <v>85</v>
      </c>
      <c r="F1" s="43" t="s">
        <v>86</v>
      </c>
      <c r="G1" s="43" t="s">
        <v>87</v>
      </c>
      <c r="H1" s="43" t="s">
        <v>84</v>
      </c>
      <c r="I1" s="43" t="s">
        <v>85</v>
      </c>
      <c r="J1" s="43" t="s">
        <v>86</v>
      </c>
      <c r="K1" s="43" t="s">
        <v>88</v>
      </c>
      <c r="L1" s="43" t="s">
        <v>84</v>
      </c>
      <c r="M1" s="43" t="s">
        <v>85</v>
      </c>
      <c r="N1" s="43" t="s">
        <v>86</v>
      </c>
      <c r="O1" s="43" t="s">
        <v>89</v>
      </c>
      <c r="P1" s="43" t="s">
        <v>84</v>
      </c>
      <c r="Q1" s="43" t="s">
        <v>85</v>
      </c>
      <c r="R1" s="43" t="s">
        <v>86</v>
      </c>
      <c r="S1" s="43" t="s">
        <v>90</v>
      </c>
      <c r="T1" s="43" t="s">
        <v>84</v>
      </c>
      <c r="U1" s="43" t="s">
        <v>85</v>
      </c>
      <c r="V1" s="43" t="s">
        <v>86</v>
      </c>
      <c r="W1" s="43" t="s">
        <v>91</v>
      </c>
      <c r="X1" s="43" t="s">
        <v>84</v>
      </c>
      <c r="Y1" s="43" t="s">
        <v>85</v>
      </c>
      <c r="Z1" s="43" t="s">
        <v>86</v>
      </c>
      <c r="AA1" s="43" t="s">
        <v>92</v>
      </c>
      <c r="AB1" s="43" t="s">
        <v>84</v>
      </c>
      <c r="AC1" s="43" t="s">
        <v>85</v>
      </c>
      <c r="AD1" s="43" t="s">
        <v>86</v>
      </c>
      <c r="AE1" s="43" t="s">
        <v>93</v>
      </c>
      <c r="AF1" s="43" t="s">
        <v>84</v>
      </c>
      <c r="AG1" s="43" t="s">
        <v>85</v>
      </c>
      <c r="AH1" s="43" t="s">
        <v>86</v>
      </c>
      <c r="AI1" s="43" t="s">
        <v>94</v>
      </c>
      <c r="AJ1" s="43" t="s">
        <v>84</v>
      </c>
      <c r="AK1" s="43" t="s">
        <v>85</v>
      </c>
      <c r="AL1" s="43" t="s">
        <v>86</v>
      </c>
    </row>
    <row r="2" spans="1:38">
      <c r="C2" s="8" t="s">
        <v>13</v>
      </c>
      <c r="D2" s="8" t="s">
        <v>10</v>
      </c>
      <c r="E2" s="8" t="s">
        <v>11</v>
      </c>
      <c r="F2" s="8" t="s">
        <v>8</v>
      </c>
      <c r="G2" s="8" t="s">
        <v>14</v>
      </c>
      <c r="H2" s="8" t="s">
        <v>10</v>
      </c>
      <c r="I2" s="8" t="s">
        <v>11</v>
      </c>
      <c r="J2" s="8" t="s">
        <v>8</v>
      </c>
      <c r="K2" s="8" t="s">
        <v>15</v>
      </c>
      <c r="L2" s="8" t="s">
        <v>10</v>
      </c>
      <c r="M2" s="8" t="s">
        <v>11</v>
      </c>
      <c r="N2" s="8" t="s">
        <v>8</v>
      </c>
      <c r="O2" s="8" t="s">
        <v>19</v>
      </c>
      <c r="P2" s="8" t="s">
        <v>10</v>
      </c>
      <c r="Q2" s="8" t="s">
        <v>11</v>
      </c>
      <c r="R2" s="8" t="s">
        <v>8</v>
      </c>
      <c r="S2" s="8" t="s">
        <v>17</v>
      </c>
      <c r="T2" s="8" t="s">
        <v>10</v>
      </c>
      <c r="U2" s="8" t="s">
        <v>11</v>
      </c>
      <c r="V2" s="8" t="s">
        <v>8</v>
      </c>
      <c r="W2" s="8" t="s">
        <v>18</v>
      </c>
      <c r="X2" s="8" t="s">
        <v>10</v>
      </c>
      <c r="Y2" s="8" t="s">
        <v>11</v>
      </c>
      <c r="Z2" s="8" t="s">
        <v>8</v>
      </c>
      <c r="AA2" s="8" t="s">
        <v>41</v>
      </c>
      <c r="AB2" s="8" t="s">
        <v>10</v>
      </c>
      <c r="AC2" s="8" t="s">
        <v>11</v>
      </c>
      <c r="AD2" s="8" t="s">
        <v>8</v>
      </c>
      <c r="AE2" s="8" t="str">
        <f>'19. adat'!AE2</f>
        <v>2015.I.</v>
      </c>
      <c r="AF2" s="8" t="str">
        <f>'19. adat'!AF2</f>
        <v>II.</v>
      </c>
      <c r="AG2" s="8" t="str">
        <f>'19. adat'!AG2</f>
        <v>III.</v>
      </c>
      <c r="AH2" s="8" t="str">
        <f>'19. adat'!AH2</f>
        <v>IV.</v>
      </c>
      <c r="AI2" s="8" t="str">
        <f>'19. adat'!AI2</f>
        <v>2016.I.</v>
      </c>
      <c r="AJ2" s="8" t="str">
        <f>'19. adat'!AJ2</f>
        <v>II.</v>
      </c>
      <c r="AK2" s="8" t="str">
        <f>'19. adat'!AK2</f>
        <v>III.</v>
      </c>
      <c r="AL2" s="8" t="str">
        <f>'19. adat'!AL2</f>
        <v>IV.</v>
      </c>
    </row>
    <row r="3" spans="1:38">
      <c r="A3" s="8" t="s">
        <v>48</v>
      </c>
      <c r="B3" s="8" t="s">
        <v>95</v>
      </c>
      <c r="C3" s="9">
        <v>-0.79688423550540011</v>
      </c>
      <c r="D3" s="9">
        <v>0.98578497764100004</v>
      </c>
      <c r="E3" s="9">
        <v>0.29166983997609985</v>
      </c>
      <c r="F3" s="9">
        <v>-1.1519483385566001</v>
      </c>
      <c r="G3" s="9">
        <v>-1.3579803706514</v>
      </c>
      <c r="H3" s="9">
        <v>0.7584995876792</v>
      </c>
      <c r="I3" s="9">
        <v>1.1808875287100999</v>
      </c>
      <c r="J3" s="9">
        <v>5.9678947276600072E-2</v>
      </c>
      <c r="K3" s="9">
        <v>-2.8250195981600085E-2</v>
      </c>
      <c r="L3" s="9">
        <v>0.38429776332369997</v>
      </c>
      <c r="M3" s="9">
        <v>-0.21640612428100006</v>
      </c>
      <c r="N3" s="9">
        <v>0.4852134220526001</v>
      </c>
      <c r="O3" s="9">
        <v>-0.36198443436720001</v>
      </c>
      <c r="P3" s="9">
        <v>0.30142057309050008</v>
      </c>
      <c r="Q3" s="9">
        <v>-0.35505972965510002</v>
      </c>
      <c r="R3" s="9">
        <v>-0.37150361570959989</v>
      </c>
      <c r="S3" s="9">
        <v>-0.22825042194420006</v>
      </c>
      <c r="T3" s="9">
        <v>-0.11244316279129998</v>
      </c>
      <c r="U3" s="9">
        <v>0.18528250309749988</v>
      </c>
      <c r="V3" s="9">
        <v>0.46095522337999995</v>
      </c>
      <c r="W3" s="9">
        <v>0.23829970836309997</v>
      </c>
      <c r="X3" s="9">
        <v>5.6883504121600023E-2</v>
      </c>
      <c r="Y3" s="9">
        <v>0.12904644417629993</v>
      </c>
      <c r="Z3" s="9">
        <v>0.19335932406460005</v>
      </c>
      <c r="AA3" s="9">
        <v>-1.5301522703599971E-2</v>
      </c>
      <c r="AB3" s="9">
        <v>-6.2021296587999812E-2</v>
      </c>
      <c r="AC3" s="9">
        <v>-1.1994679210299978E-2</v>
      </c>
      <c r="AD3" s="9">
        <v>-0.17530229347420004</v>
      </c>
      <c r="AE3" s="9">
        <v>0.10754986156530004</v>
      </c>
      <c r="AF3" s="9">
        <v>0.34927278706319997</v>
      </c>
      <c r="AG3" s="9">
        <v>0.28864552422129985</v>
      </c>
      <c r="AH3" s="9">
        <v>-5.9479839421799852E-2</v>
      </c>
      <c r="AI3" s="9">
        <v>-0.40613882495359988</v>
      </c>
      <c r="AJ3" s="9">
        <v>-7.7562738163499942E-2</v>
      </c>
      <c r="AK3" s="9">
        <v>7.0107080721999976E-2</v>
      </c>
      <c r="AL3" s="9">
        <v>0.34028126732109992</v>
      </c>
    </row>
    <row r="4" spans="1:38">
      <c r="A4" s="8" t="s">
        <v>49</v>
      </c>
      <c r="B4" s="8" t="s">
        <v>96</v>
      </c>
      <c r="C4" s="9">
        <f t="shared" ref="C4:AH4" si="0">+C6-C3-C5</f>
        <v>3.4070356107989994</v>
      </c>
      <c r="D4" s="9">
        <f t="shared" si="0"/>
        <v>1.1307308702084999</v>
      </c>
      <c r="E4" s="9">
        <f t="shared" si="0"/>
        <v>2.5777338072952003</v>
      </c>
      <c r="F4" s="9">
        <f t="shared" si="0"/>
        <v>2.6279526046244999</v>
      </c>
      <c r="G4" s="9">
        <f t="shared" si="0"/>
        <v>1.7423136895526001</v>
      </c>
      <c r="H4" s="9">
        <f t="shared" si="0"/>
        <v>-1.5023570168706999</v>
      </c>
      <c r="I4" s="9">
        <f t="shared" si="0"/>
        <v>-0.42606490826429999</v>
      </c>
      <c r="J4" s="9">
        <f t="shared" si="0"/>
        <v>-0.53694330110479971</v>
      </c>
      <c r="K4" s="9">
        <f t="shared" si="0"/>
        <v>0.10779372448249984</v>
      </c>
      <c r="L4" s="9">
        <f t="shared" si="0"/>
        <v>-0.4107495784713</v>
      </c>
      <c r="M4" s="9">
        <f t="shared" si="0"/>
        <v>0.13443451245270002</v>
      </c>
      <c r="N4" s="9">
        <f t="shared" si="0"/>
        <v>-1.6721204527173001</v>
      </c>
      <c r="O4" s="9">
        <f t="shared" si="0"/>
        <v>0.38449794172899993</v>
      </c>
      <c r="P4" s="9">
        <f t="shared" si="0"/>
        <v>-0.27886839083830006</v>
      </c>
      <c r="Q4" s="9">
        <f t="shared" si="0"/>
        <v>-0.82674724962019996</v>
      </c>
      <c r="R4" s="9">
        <f t="shared" si="0"/>
        <v>-1.9671551769819002</v>
      </c>
      <c r="S4" s="9">
        <f t="shared" si="0"/>
        <v>-0.28189730353970044</v>
      </c>
      <c r="T4" s="9">
        <f t="shared" si="0"/>
        <v>-1.8164617023567</v>
      </c>
      <c r="U4" s="9">
        <f t="shared" si="0"/>
        <v>-3.2513790755427001</v>
      </c>
      <c r="V4" s="9">
        <f t="shared" si="0"/>
        <v>-3.3631580408282002</v>
      </c>
      <c r="W4" s="9">
        <f t="shared" si="0"/>
        <v>-2.3846964973995997</v>
      </c>
      <c r="X4" s="9">
        <f t="shared" si="0"/>
        <v>-1.0794793540888001</v>
      </c>
      <c r="Y4" s="9">
        <f t="shared" si="0"/>
        <v>-1.2679748191418001</v>
      </c>
      <c r="Z4" s="9">
        <f t="shared" si="0"/>
        <v>-3.7153531401913003</v>
      </c>
      <c r="AA4" s="9">
        <f t="shared" si="0"/>
        <v>-1.1334962537970998</v>
      </c>
      <c r="AB4" s="9">
        <f t="shared" si="0"/>
        <v>0.74573361532249982</v>
      </c>
      <c r="AC4" s="9">
        <f t="shared" si="0"/>
        <v>-2.1632102231660997</v>
      </c>
      <c r="AD4" s="9">
        <f t="shared" si="0"/>
        <v>-3.4591432210011002</v>
      </c>
      <c r="AE4" s="9">
        <f t="shared" si="0"/>
        <v>-0.83349021014810032</v>
      </c>
      <c r="AF4" s="9">
        <f t="shared" si="0"/>
        <v>-1.3545779888384999</v>
      </c>
      <c r="AG4" s="9">
        <f t="shared" si="0"/>
        <v>-2.7330188979659997</v>
      </c>
      <c r="AH4" s="9">
        <f t="shared" si="0"/>
        <v>-4.0621547499594008</v>
      </c>
      <c r="AI4" s="9">
        <f t="shared" ref="AI4:AL4" si="1">+AI6-AI3-AI5</f>
        <v>-0.16334667391159791</v>
      </c>
      <c r="AJ4" s="9">
        <f t="shared" si="1"/>
        <v>-1.373131279701</v>
      </c>
      <c r="AK4" s="9">
        <f t="shared" si="1"/>
        <v>-3.3388563027274998</v>
      </c>
      <c r="AL4" s="9">
        <f t="shared" si="1"/>
        <v>-1.9855082065508998</v>
      </c>
    </row>
    <row r="5" spans="1:38">
      <c r="A5" s="8" t="s">
        <v>50</v>
      </c>
      <c r="B5" s="8" t="s">
        <v>99</v>
      </c>
      <c r="C5" s="9">
        <v>0.32178348516980032</v>
      </c>
      <c r="D5" s="9">
        <v>-0.3847951200145</v>
      </c>
      <c r="E5" s="9">
        <v>-0.36426327195830005</v>
      </c>
      <c r="F5" s="9">
        <v>0.33433227569819995</v>
      </c>
      <c r="G5" s="9">
        <v>9.5792701832099966E-2</v>
      </c>
      <c r="H5" s="9">
        <v>-0.49476584678470009</v>
      </c>
      <c r="I5" s="9">
        <v>-0.3102625995446</v>
      </c>
      <c r="J5" s="9">
        <v>0.5402168658923997</v>
      </c>
      <c r="K5" s="9">
        <v>-0.18781467598729978</v>
      </c>
      <c r="L5" s="9">
        <v>-0.70938870431119994</v>
      </c>
      <c r="M5" s="9">
        <v>0.16669998596410004</v>
      </c>
      <c r="N5" s="9">
        <v>0.84089211707729994</v>
      </c>
      <c r="O5" s="9">
        <v>0.27927183782390003</v>
      </c>
      <c r="P5" s="9">
        <v>-4.4829693611799996E-2</v>
      </c>
      <c r="Q5" s="9">
        <v>0.95091935968529995</v>
      </c>
      <c r="R5" s="9">
        <v>1.5658240989976002</v>
      </c>
      <c r="S5" s="9">
        <v>1.0383535660436005</v>
      </c>
      <c r="T5" s="9">
        <v>0.10663304015500012</v>
      </c>
      <c r="U5" s="9">
        <v>1.3066569207502001</v>
      </c>
      <c r="V5" s="9">
        <v>1.2899265719847004</v>
      </c>
      <c r="W5" s="9">
        <v>0.75205309964549993</v>
      </c>
      <c r="X5" s="9">
        <v>-0.73350150968360006</v>
      </c>
      <c r="Y5" s="9">
        <v>-0.60123146953240014</v>
      </c>
      <c r="Z5" s="9">
        <v>2.0016841410657005</v>
      </c>
      <c r="AA5" s="9">
        <v>0.80719511262599997</v>
      </c>
      <c r="AB5" s="9">
        <v>-1.4371195048751</v>
      </c>
      <c r="AC5" s="9">
        <v>0.94469882769279989</v>
      </c>
      <c r="AD5" s="9">
        <v>1.4091508040178</v>
      </c>
      <c r="AE5" s="9">
        <v>-0.10064575134519999</v>
      </c>
      <c r="AF5" s="9">
        <v>-0.94011357441240007</v>
      </c>
      <c r="AG5" s="9">
        <v>1.2217659348578003</v>
      </c>
      <c r="AH5" s="9">
        <v>1.1954592723516999</v>
      </c>
      <c r="AI5" s="9">
        <v>0.26414921688019788</v>
      </c>
      <c r="AJ5" s="9">
        <v>-0.42901357945819996</v>
      </c>
      <c r="AK5" s="9">
        <v>1.6817533989105999</v>
      </c>
      <c r="AL5" s="9">
        <v>1.5148390682377999</v>
      </c>
    </row>
    <row r="6" spans="1:38">
      <c r="A6" s="8" t="s">
        <v>51</v>
      </c>
      <c r="B6" s="8" t="s">
        <v>98</v>
      </c>
      <c r="C6" s="9">
        <v>2.9319348604633997</v>
      </c>
      <c r="D6" s="9">
        <v>1.731720727835</v>
      </c>
      <c r="E6" s="9">
        <v>2.5051403753130002</v>
      </c>
      <c r="F6" s="9">
        <v>1.8103365417660999</v>
      </c>
      <c r="G6" s="9">
        <v>0.48012602073329996</v>
      </c>
      <c r="H6" s="9">
        <v>-1.2386232759761999</v>
      </c>
      <c r="I6" s="9">
        <v>0.44456002090119989</v>
      </c>
      <c r="J6" s="9">
        <v>6.295251206420005E-2</v>
      </c>
      <c r="K6" s="9">
        <v>-0.10827114748640003</v>
      </c>
      <c r="L6" s="9">
        <v>-0.73584051945879991</v>
      </c>
      <c r="M6" s="9">
        <v>8.4728374135799978E-2</v>
      </c>
      <c r="N6" s="9">
        <v>-0.34601491358740005</v>
      </c>
      <c r="O6" s="9">
        <v>0.30178534518569994</v>
      </c>
      <c r="P6" s="9">
        <v>-2.2277511359599999E-2</v>
      </c>
      <c r="Q6" s="9">
        <v>-0.23088761958999998</v>
      </c>
      <c r="R6" s="9">
        <v>-0.77283469369390001</v>
      </c>
      <c r="S6" s="9">
        <v>0.52820584055969999</v>
      </c>
      <c r="T6" s="9">
        <v>-1.8222718249929999</v>
      </c>
      <c r="U6" s="9">
        <v>-1.7594396516950002</v>
      </c>
      <c r="V6" s="9">
        <v>-1.6122762454635</v>
      </c>
      <c r="W6" s="9">
        <v>-1.3943436893909997</v>
      </c>
      <c r="X6" s="9">
        <v>-1.7560973596508</v>
      </c>
      <c r="Y6" s="9">
        <v>-1.7401598444979003</v>
      </c>
      <c r="Z6" s="9">
        <v>-1.5203096750609997</v>
      </c>
      <c r="AA6" s="9">
        <v>-0.34160266387469995</v>
      </c>
      <c r="AB6" s="9">
        <v>-0.75340718614059998</v>
      </c>
      <c r="AC6" s="9">
        <v>-1.2305060746835998</v>
      </c>
      <c r="AD6" s="9">
        <v>-2.2252947104575003</v>
      </c>
      <c r="AE6" s="9">
        <v>-0.82658609992800025</v>
      </c>
      <c r="AF6" s="9">
        <v>-1.9454187761877</v>
      </c>
      <c r="AG6" s="9">
        <v>-1.2226074388868997</v>
      </c>
      <c r="AH6" s="9">
        <v>-2.9261753170295002</v>
      </c>
      <c r="AI6" s="9">
        <v>-0.3053362819849999</v>
      </c>
      <c r="AJ6" s="9">
        <v>-1.8797075973227</v>
      </c>
      <c r="AK6" s="9">
        <v>-1.5869958230948997</v>
      </c>
      <c r="AL6" s="9">
        <v>-0.130387870992</v>
      </c>
    </row>
    <row r="7" spans="1:38">
      <c r="A7" s="8" t="s">
        <v>52</v>
      </c>
      <c r="B7" s="8" t="s">
        <v>97</v>
      </c>
      <c r="C7" s="9">
        <v>1.6033429524502998</v>
      </c>
      <c r="D7" s="9">
        <v>1.371433002734</v>
      </c>
      <c r="E7" s="9">
        <v>2.0794300123791003</v>
      </c>
      <c r="F7" s="9">
        <v>1.5335254653213002</v>
      </c>
      <c r="G7" s="9">
        <v>0.42524150383079995</v>
      </c>
      <c r="H7" s="9">
        <v>-0.42548380008179998</v>
      </c>
      <c r="I7" s="9">
        <v>-0.6032200898958</v>
      </c>
      <c r="J7" s="9">
        <v>-0.29645541947109993</v>
      </c>
      <c r="K7" s="9">
        <v>-0.41222981702700001</v>
      </c>
      <c r="L7" s="9">
        <v>-0.68828086479579997</v>
      </c>
      <c r="M7" s="9">
        <v>-0.69796550872969998</v>
      </c>
      <c r="N7" s="9">
        <v>-0.27165968409280006</v>
      </c>
      <c r="O7" s="9">
        <v>-0.56378290171919998</v>
      </c>
      <c r="P7" s="9">
        <v>-0.59259018031419997</v>
      </c>
      <c r="Q7" s="9">
        <v>-1.1529448077779001</v>
      </c>
      <c r="R7" s="9">
        <v>-0.79777042801010001</v>
      </c>
      <c r="S7" s="9">
        <v>-0.3316308935967</v>
      </c>
      <c r="T7" s="9">
        <v>-1.0709267289104001</v>
      </c>
      <c r="U7" s="9">
        <v>-1.5371580893983001</v>
      </c>
      <c r="V7" s="9">
        <v>-1.3351107753367</v>
      </c>
      <c r="W7" s="9">
        <v>-1.4250600569675997</v>
      </c>
      <c r="X7" s="9">
        <v>-1.6328864723762999</v>
      </c>
      <c r="Y7" s="9">
        <v>-2.1544567052290002</v>
      </c>
      <c r="Z7" s="9">
        <v>-2.3045897041012</v>
      </c>
      <c r="AA7" s="9">
        <v>-1.0994341799098999</v>
      </c>
      <c r="AB7" s="9">
        <v>-0.6802943710938999</v>
      </c>
      <c r="AC7" s="9">
        <v>-1.9862728942654999</v>
      </c>
      <c r="AD7" s="9">
        <v>-2.3621470099527002</v>
      </c>
      <c r="AE7" s="9">
        <v>-2.3054801340856002</v>
      </c>
      <c r="AF7" s="9">
        <v>-1.9387273038513999</v>
      </c>
      <c r="AG7" s="9">
        <v>-1.7595945343786998</v>
      </c>
      <c r="AH7" s="9">
        <v>-2.8337464247394002</v>
      </c>
      <c r="AI7" s="9">
        <v>-1.7743516483616</v>
      </c>
      <c r="AJ7" s="9">
        <v>-1.9460165139715</v>
      </c>
      <c r="AK7" s="9">
        <v>-1.6308424791549998</v>
      </c>
      <c r="AL7" s="9">
        <v>-0.74162800743050006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0.5703125" style="8" bestFit="1" customWidth="1"/>
    <col min="2" max="2" width="50.5703125" style="8" customWidth="1"/>
    <col min="3" max="5" width="9.140625" style="8" customWidth="1"/>
    <col min="6" max="16384" width="9.140625" style="8"/>
  </cols>
  <sheetData>
    <row r="1" spans="1:13">
      <c r="C1" s="8">
        <v>2006</v>
      </c>
      <c r="D1" s="8">
        <v>2007</v>
      </c>
      <c r="E1" s="8">
        <v>2008</v>
      </c>
      <c r="F1" s="8">
        <v>2009</v>
      </c>
      <c r="G1" s="8">
        <v>2010</v>
      </c>
      <c r="H1" s="8">
        <v>2011</v>
      </c>
      <c r="I1" s="8">
        <v>2012</v>
      </c>
      <c r="J1" s="8">
        <v>2013</v>
      </c>
      <c r="K1" s="8">
        <v>2014</v>
      </c>
      <c r="L1" s="8">
        <v>2015</v>
      </c>
      <c r="M1" s="8">
        <v>2016</v>
      </c>
    </row>
    <row r="2" spans="1:13">
      <c r="A2" s="8" t="s">
        <v>0</v>
      </c>
      <c r="B2" s="8" t="s">
        <v>102</v>
      </c>
      <c r="C2" s="9">
        <v>6.2881649722021002</v>
      </c>
      <c r="D2" s="9">
        <v>11.115650562459301</v>
      </c>
      <c r="E2" s="9">
        <v>9.6908155175706003</v>
      </c>
      <c r="F2" s="9">
        <v>-0.75177144675839991</v>
      </c>
      <c r="G2" s="9">
        <v>-1.7145990197425003</v>
      </c>
      <c r="H2" s="9">
        <v>-2.5957301561919994</v>
      </c>
      <c r="I2" s="9">
        <v>-8.3328674846002002</v>
      </c>
      <c r="J2" s="9">
        <v>-8.4911001382563995</v>
      </c>
      <c r="K2" s="9">
        <v>-6.0412118782247006</v>
      </c>
      <c r="L2" s="9">
        <v>-9.0243665696200992</v>
      </c>
      <c r="M2" s="9">
        <v>-6.8767590737278983</v>
      </c>
    </row>
    <row r="3" spans="1:13">
      <c r="A3" s="8" t="s">
        <v>40</v>
      </c>
      <c r="B3" s="8" t="s">
        <v>100</v>
      </c>
      <c r="C3" s="9">
        <v>1.9520182641011998</v>
      </c>
      <c r="D3" s="9">
        <v>-0.28579390133760035</v>
      </c>
      <c r="E3" s="9">
        <v>2.4112739247371002</v>
      </c>
      <c r="F3" s="9">
        <v>0.1530753215801999</v>
      </c>
      <c r="G3" s="9">
        <v>0.76174708380889999</v>
      </c>
      <c r="H3" s="9">
        <v>0.9716873359866004</v>
      </c>
      <c r="I3" s="9">
        <v>2.0945780638471025</v>
      </c>
      <c r="J3" s="9">
        <v>1.1377873565815002</v>
      </c>
      <c r="K3" s="9">
        <v>2.9727560484339</v>
      </c>
      <c r="L3" s="9">
        <v>1.0757957991845997</v>
      </c>
      <c r="M3" s="9">
        <v>3.1710527271778992</v>
      </c>
    </row>
    <row r="4" spans="1:13">
      <c r="A4" s="8" t="s">
        <v>45</v>
      </c>
      <c r="B4" s="8" t="s">
        <v>101</v>
      </c>
      <c r="C4" s="9">
        <v>7.5560142712916996</v>
      </c>
      <c r="D4" s="9">
        <v>6.1486255421635994</v>
      </c>
      <c r="E4" s="9">
        <v>8.9791325053774997</v>
      </c>
      <c r="F4" s="9">
        <v>-0.25098472227750007</v>
      </c>
      <c r="G4" s="9">
        <v>-1.1053982063968004</v>
      </c>
      <c r="H4" s="9">
        <v>-0.72421447945779982</v>
      </c>
      <c r="I4" s="9">
        <v>-4.6657818815917995</v>
      </c>
      <c r="J4" s="9">
        <v>-6.4109105686007002</v>
      </c>
      <c r="K4" s="9">
        <v>-4.5508106351564006</v>
      </c>
      <c r="L4" s="9">
        <v>-6.9207876320320993</v>
      </c>
      <c r="M4" s="9">
        <v>-3.9024275733945997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2" width="24.42578125" style="5" customWidth="1"/>
    <col min="3" max="3" width="9.28515625" style="5" bestFit="1" customWidth="1"/>
    <col min="4" max="5" width="9.42578125" style="5" bestFit="1" customWidth="1"/>
    <col min="6" max="11" width="9.28515625" style="5" bestFit="1" customWidth="1"/>
    <col min="12" max="16384" width="9.140625" style="5"/>
  </cols>
  <sheetData>
    <row r="1" spans="1:11" s="6" customFormat="1">
      <c r="A1" s="7"/>
      <c r="B1" s="7"/>
      <c r="C1" s="6">
        <v>2008</v>
      </c>
      <c r="D1" s="6">
        <v>2009</v>
      </c>
      <c r="E1" s="6">
        <v>2010</v>
      </c>
      <c r="F1" s="6">
        <v>2011</v>
      </c>
      <c r="G1" s="6">
        <v>2012</v>
      </c>
      <c r="H1" s="6">
        <v>2013</v>
      </c>
      <c r="I1" s="6">
        <v>2014</v>
      </c>
      <c r="J1" s="6">
        <v>2015</v>
      </c>
      <c r="K1" s="6">
        <v>2016</v>
      </c>
    </row>
    <row r="2" spans="1:11" s="6" customFormat="1">
      <c r="A2" s="7" t="s">
        <v>70</v>
      </c>
      <c r="B2" s="7" t="s">
        <v>103</v>
      </c>
      <c r="C2" s="12">
        <v>4.0643749270058001</v>
      </c>
      <c r="D2" s="12">
        <v>3.5219483813232002</v>
      </c>
      <c r="E2" s="12">
        <v>4.0607020870091999</v>
      </c>
      <c r="F2" s="12">
        <v>3.3985482110012999</v>
      </c>
      <c r="G2" s="12">
        <v>3.2533807281661002</v>
      </c>
      <c r="H2" s="12">
        <v>2.9381941662017996</v>
      </c>
      <c r="I2" s="12">
        <v>2.7511228784497996</v>
      </c>
      <c r="J2" s="12">
        <v>3.3987462735205001</v>
      </c>
      <c r="K2" s="12">
        <v>2.7256447853009997</v>
      </c>
    </row>
    <row r="3" spans="1:11" s="6" customFormat="1">
      <c r="A3" s="7" t="s">
        <v>69</v>
      </c>
      <c r="B3" s="7" t="s">
        <v>104</v>
      </c>
      <c r="C3" s="12">
        <v>0.89514538760460016</v>
      </c>
      <c r="D3" s="12">
        <v>-0.19175726067869994</v>
      </c>
      <c r="E3" s="12">
        <v>-0.18609565174770001</v>
      </c>
      <c r="F3" s="12">
        <v>1.2258909934707003</v>
      </c>
      <c r="G3" s="12">
        <v>1.4619751051962002</v>
      </c>
      <c r="H3" s="12">
        <v>1.5313176943724001</v>
      </c>
      <c r="I3" s="12">
        <v>3.7617247347899001</v>
      </c>
      <c r="J3" s="12">
        <v>4.1850075677343996</v>
      </c>
      <c r="K3" s="12">
        <v>5.1780171663925998</v>
      </c>
    </row>
    <row r="4" spans="1:11" s="6" customFormat="1">
      <c r="A4" s="7" t="s">
        <v>74</v>
      </c>
      <c r="B4" s="7" t="s">
        <v>105</v>
      </c>
      <c r="C4" s="12">
        <v>81.950968423950911</v>
      </c>
      <c r="D4" s="12">
        <v>105.75814581601517</v>
      </c>
      <c r="E4" s="12">
        <v>104.80295624490026</v>
      </c>
      <c r="F4" s="12">
        <v>73.491034495918555</v>
      </c>
      <c r="G4" s="12">
        <v>68.995444737121062</v>
      </c>
      <c r="H4" s="12">
        <v>65.738591995241478</v>
      </c>
      <c r="I4" s="12">
        <v>42.241474725389786</v>
      </c>
      <c r="J4" s="12">
        <v>44.816147051499009</v>
      </c>
      <c r="K4" s="12">
        <v>34.485847218161297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5"/>
  <sheetViews>
    <sheetView showGridLines="0" workbookViewId="0">
      <pane xSplit="1" ySplit="2" topLeftCell="Y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4.42578125" style="14" bestFit="1" customWidth="1"/>
    <col min="2" max="2" width="34.42578125" style="14" customWidth="1"/>
    <col min="3" max="16384" width="9.140625" style="14"/>
  </cols>
  <sheetData>
    <row r="1" spans="1:39">
      <c r="C1" s="43" t="s">
        <v>86</v>
      </c>
      <c r="D1" s="43" t="s">
        <v>83</v>
      </c>
      <c r="E1" s="43" t="s">
        <v>84</v>
      </c>
      <c r="F1" s="43" t="s">
        <v>85</v>
      </c>
      <c r="G1" s="43" t="s">
        <v>86</v>
      </c>
      <c r="H1" s="43" t="s">
        <v>87</v>
      </c>
      <c r="I1" s="43" t="s">
        <v>84</v>
      </c>
      <c r="J1" s="43" t="s">
        <v>85</v>
      </c>
      <c r="K1" s="43" t="s">
        <v>86</v>
      </c>
      <c r="L1" s="43" t="s">
        <v>88</v>
      </c>
      <c r="M1" s="43" t="s">
        <v>84</v>
      </c>
      <c r="N1" s="43" t="s">
        <v>85</v>
      </c>
      <c r="O1" s="43" t="s">
        <v>86</v>
      </c>
      <c r="P1" s="43" t="s">
        <v>89</v>
      </c>
      <c r="Q1" s="43" t="s">
        <v>84</v>
      </c>
      <c r="R1" s="43" t="s">
        <v>85</v>
      </c>
      <c r="S1" s="43" t="s">
        <v>86</v>
      </c>
      <c r="T1" s="43" t="s">
        <v>90</v>
      </c>
      <c r="U1" s="43" t="s">
        <v>84</v>
      </c>
      <c r="V1" s="43" t="s">
        <v>85</v>
      </c>
      <c r="W1" s="43" t="s">
        <v>86</v>
      </c>
      <c r="X1" s="43" t="s">
        <v>91</v>
      </c>
      <c r="Y1" s="43" t="s">
        <v>84</v>
      </c>
      <c r="Z1" s="43" t="s">
        <v>85</v>
      </c>
      <c r="AA1" s="43" t="s">
        <v>86</v>
      </c>
      <c r="AB1" s="43" t="s">
        <v>92</v>
      </c>
      <c r="AC1" s="43" t="s">
        <v>84</v>
      </c>
      <c r="AD1" s="43" t="s">
        <v>85</v>
      </c>
      <c r="AE1" s="43" t="s">
        <v>86</v>
      </c>
      <c r="AF1" s="43" t="s">
        <v>93</v>
      </c>
      <c r="AG1" s="43" t="s">
        <v>84</v>
      </c>
      <c r="AH1" s="43" t="s">
        <v>85</v>
      </c>
      <c r="AI1" s="43" t="s">
        <v>86</v>
      </c>
      <c r="AJ1" s="43" t="s">
        <v>94</v>
      </c>
      <c r="AK1" s="43" t="s">
        <v>84</v>
      </c>
      <c r="AL1" s="43" t="s">
        <v>85</v>
      </c>
      <c r="AM1" s="43" t="s">
        <v>86</v>
      </c>
    </row>
    <row r="2" spans="1:39">
      <c r="C2" s="14" t="s">
        <v>8</v>
      </c>
      <c r="D2" s="14" t="s">
        <v>13</v>
      </c>
      <c r="E2" s="14" t="s">
        <v>10</v>
      </c>
      <c r="F2" s="14" t="s">
        <v>11</v>
      </c>
      <c r="G2" s="14" t="s">
        <v>8</v>
      </c>
      <c r="H2" s="14" t="s">
        <v>14</v>
      </c>
      <c r="I2" s="14" t="s">
        <v>10</v>
      </c>
      <c r="J2" s="14" t="s">
        <v>11</v>
      </c>
      <c r="K2" s="14" t="s">
        <v>8</v>
      </c>
      <c r="L2" s="14" t="s">
        <v>15</v>
      </c>
      <c r="M2" s="14" t="s">
        <v>10</v>
      </c>
      <c r="N2" s="14" t="s">
        <v>11</v>
      </c>
      <c r="O2" s="14" t="s">
        <v>8</v>
      </c>
      <c r="P2" s="14" t="s">
        <v>16</v>
      </c>
      <c r="Q2" s="14" t="s">
        <v>10</v>
      </c>
      <c r="R2" s="14" t="s">
        <v>11</v>
      </c>
      <c r="S2" s="14" t="s">
        <v>8</v>
      </c>
      <c r="T2" s="14" t="s">
        <v>17</v>
      </c>
      <c r="U2" s="14" t="s">
        <v>10</v>
      </c>
      <c r="V2" s="14" t="s">
        <v>11</v>
      </c>
      <c r="W2" s="14" t="s">
        <v>8</v>
      </c>
      <c r="X2" s="14" t="s">
        <v>18</v>
      </c>
      <c r="Y2" s="14" t="s">
        <v>10</v>
      </c>
      <c r="Z2" s="14" t="s">
        <v>11</v>
      </c>
      <c r="AA2" s="14" t="s">
        <v>8</v>
      </c>
      <c r="AB2" s="14" t="s">
        <v>41</v>
      </c>
      <c r="AC2" s="14" t="s">
        <v>10</v>
      </c>
      <c r="AD2" s="14" t="s">
        <v>11</v>
      </c>
      <c r="AE2" s="14" t="s">
        <v>8</v>
      </c>
      <c r="AF2" s="14" t="str">
        <f>+'19. adat'!AE2</f>
        <v>2015.I.</v>
      </c>
      <c r="AG2" s="14" t="str">
        <f>+'19. adat'!AF2</f>
        <v>II.</v>
      </c>
      <c r="AH2" s="14" t="str">
        <f>+'19. adat'!AG2</f>
        <v>III.</v>
      </c>
      <c r="AI2" s="14" t="str">
        <f>+'19. adat'!AH2</f>
        <v>IV.</v>
      </c>
      <c r="AJ2" s="14" t="str">
        <f>+'19. adat'!AI2</f>
        <v>2016.I.</v>
      </c>
      <c r="AK2" s="14" t="str">
        <f>+'19. adat'!AJ2</f>
        <v>II.</v>
      </c>
      <c r="AL2" s="14" t="str">
        <f>+'19. adat'!AK2</f>
        <v>III.</v>
      </c>
      <c r="AM2" s="14" t="str">
        <f>+'19. adat'!AL2</f>
        <v>IV.</v>
      </c>
    </row>
    <row r="3" spans="1:39">
      <c r="A3" s="16" t="s">
        <v>1</v>
      </c>
      <c r="B3" s="16" t="s">
        <v>109</v>
      </c>
      <c r="C3" s="15">
        <v>0</v>
      </c>
      <c r="D3" s="15">
        <v>-3.0364985086499929E-2</v>
      </c>
      <c r="E3" s="15">
        <v>0.71361424941460005</v>
      </c>
      <c r="F3" s="15">
        <v>0.69827403366730001</v>
      </c>
      <c r="G3" s="15">
        <v>2.4112739247371002</v>
      </c>
      <c r="H3" s="15">
        <v>2.9575487159928002</v>
      </c>
      <c r="I3" s="15">
        <v>1.6665467378129002</v>
      </c>
      <c r="J3" s="15">
        <v>1.7344608722941002</v>
      </c>
      <c r="K3" s="15">
        <v>2.5643492463172999</v>
      </c>
      <c r="L3" s="15">
        <v>2.3464527987479999</v>
      </c>
      <c r="M3" s="15">
        <v>1.8923580412529999</v>
      </c>
      <c r="N3" s="15">
        <v>2.4261423948251002</v>
      </c>
      <c r="O3" s="15">
        <v>3.3260963301261999</v>
      </c>
      <c r="P3" s="15">
        <v>3.5198299772842998</v>
      </c>
      <c r="Q3" s="15">
        <v>3.3293163088376998</v>
      </c>
      <c r="R3" s="15">
        <v>2.9776564605168998</v>
      </c>
      <c r="S3" s="15">
        <v>4.2977836661128004</v>
      </c>
      <c r="T3" s="15">
        <v>4.8326473182730014</v>
      </c>
      <c r="U3" s="15">
        <v>4.3921879559951016</v>
      </c>
      <c r="V3" s="15">
        <v>5.2445567620167015</v>
      </c>
      <c r="W3" s="15">
        <v>6.3923617299599016</v>
      </c>
      <c r="X3" s="15">
        <v>6.8784351335256018</v>
      </c>
      <c r="Y3" s="15">
        <v>6.1960978375479021</v>
      </c>
      <c r="Z3" s="15">
        <v>5.4406418704988022</v>
      </c>
      <c r="AA3" s="15">
        <v>7.5301490865414022</v>
      </c>
      <c r="AB3" s="15">
        <v>8.5443235400207023</v>
      </c>
      <c r="AC3" s="15">
        <v>7.1054411246479017</v>
      </c>
      <c r="AD3" s="15">
        <v>8.3663668271714009</v>
      </c>
      <c r="AE3" s="15">
        <v>10.5029051349753</v>
      </c>
      <c r="AF3" s="15">
        <v>10.4577956712915</v>
      </c>
      <c r="AG3" s="15">
        <v>9.5887487592092988</v>
      </c>
      <c r="AH3" s="15">
        <v>10.857078693319199</v>
      </c>
      <c r="AI3" s="15">
        <v>11.578700934159897</v>
      </c>
      <c r="AJ3" s="15">
        <v>12.137297188388096</v>
      </c>
      <c r="AK3" s="15">
        <v>11.904454728791597</v>
      </c>
      <c r="AL3" s="15">
        <v>13.489558301586298</v>
      </c>
      <c r="AM3" s="15">
        <v>14.749753661337797</v>
      </c>
    </row>
    <row r="4" spans="1:39">
      <c r="A4" s="16" t="s">
        <v>35</v>
      </c>
      <c r="B4" s="16" t="s">
        <v>110</v>
      </c>
      <c r="C4" s="15">
        <v>0</v>
      </c>
      <c r="D4" s="15">
        <v>0.35214847025630014</v>
      </c>
      <c r="E4" s="15">
        <v>-0.77662588425929979</v>
      </c>
      <c r="F4" s="15">
        <v>-1.1255489404702996</v>
      </c>
      <c r="G4" s="15">
        <v>-2.5042165558418996</v>
      </c>
      <c r="H4" s="15">
        <v>-2.9546986452654997</v>
      </c>
      <c r="I4" s="15">
        <v>-2.1584625138702997</v>
      </c>
      <c r="J4" s="15">
        <v>-2.5366392478960997</v>
      </c>
      <c r="K4" s="15">
        <v>-2.8263107560268996</v>
      </c>
      <c r="L4" s="15">
        <v>-2.7962289844448995</v>
      </c>
      <c r="M4" s="15">
        <v>-3.0515229312610996</v>
      </c>
      <c r="N4" s="15">
        <v>-3.4186072988690999</v>
      </c>
      <c r="O4" s="15">
        <v>-3.4776691170928999</v>
      </c>
      <c r="P4" s="15">
        <v>-3.3921309264270998</v>
      </c>
      <c r="Q4" s="15">
        <v>-3.2464469515922998</v>
      </c>
      <c r="R4" s="15">
        <v>-1.9438677435862</v>
      </c>
      <c r="S4" s="15">
        <v>-1.6981708501844999</v>
      </c>
      <c r="T4" s="15">
        <v>-1.1946809363010997</v>
      </c>
      <c r="U4" s="15">
        <v>-0.64758853386819981</v>
      </c>
      <c r="V4" s="15">
        <v>-0.19330041913959978</v>
      </c>
      <c r="W4" s="15">
        <v>-5.1178815098099767E-2</v>
      </c>
      <c r="X4" s="15">
        <v>0.21480088098170022</v>
      </c>
      <c r="Y4" s="15">
        <v>0.16363666727580023</v>
      </c>
      <c r="Z4" s="15">
        <v>0.31786116479250026</v>
      </c>
      <c r="AA4" s="15">
        <v>0.23003808981560026</v>
      </c>
      <c r="AB4" s="15">
        <v>2.3058748962300257E-2</v>
      </c>
      <c r="AC4" s="15">
        <v>2.4821659460000235E-2</v>
      </c>
      <c r="AD4" s="15">
        <v>-0.29140521537069974</v>
      </c>
      <c r="AE4" s="15">
        <v>-1.0187927191567998</v>
      </c>
      <c r="AF4" s="15">
        <v>-1.0743290068181999</v>
      </c>
      <c r="AG4" s="15">
        <v>-1.1453956691484</v>
      </c>
      <c r="AH4" s="15">
        <v>-1.1919596684005</v>
      </c>
      <c r="AI4" s="15">
        <v>-0.71812263688949995</v>
      </c>
      <c r="AJ4" s="15">
        <v>-1.0125696742374999</v>
      </c>
      <c r="AK4" s="15">
        <v>-1.2087407940991999</v>
      </c>
      <c r="AL4" s="15">
        <v>-1.1120909679833</v>
      </c>
      <c r="AM4" s="15">
        <v>-0.85744725949699996</v>
      </c>
    </row>
    <row r="5" spans="1:39">
      <c r="A5" s="16" t="s">
        <v>2</v>
      </c>
      <c r="B5" s="16" t="s">
        <v>111</v>
      </c>
      <c r="C5" s="15">
        <v>0</v>
      </c>
      <c r="D5" s="15">
        <v>0.32178348516980032</v>
      </c>
      <c r="E5" s="15">
        <v>-6.3011634844699682E-2</v>
      </c>
      <c r="F5" s="15">
        <v>-0.42727490680299973</v>
      </c>
      <c r="G5" s="15">
        <v>-9.2942631104799778E-2</v>
      </c>
      <c r="H5" s="15">
        <v>2.8500707273001885E-3</v>
      </c>
      <c r="I5" s="15">
        <v>-0.49191577605739989</v>
      </c>
      <c r="J5" s="15">
        <v>-0.80217837560199989</v>
      </c>
      <c r="K5" s="15">
        <v>-0.26196150970960019</v>
      </c>
      <c r="L5" s="15">
        <v>-0.44977618569689998</v>
      </c>
      <c r="M5" s="15">
        <v>-1.1591648900081</v>
      </c>
      <c r="N5" s="15">
        <v>-0.9924649040439999</v>
      </c>
      <c r="O5" s="15">
        <v>-0.15157278696669996</v>
      </c>
      <c r="P5" s="15">
        <v>0.12769905085720007</v>
      </c>
      <c r="Q5" s="15">
        <v>8.2869357245400066E-2</v>
      </c>
      <c r="R5" s="15">
        <v>1.0337887169307001</v>
      </c>
      <c r="S5" s="15">
        <v>2.5996128159283005</v>
      </c>
      <c r="T5" s="15">
        <v>3.6379663819719008</v>
      </c>
      <c r="U5" s="15">
        <v>3.744599422126901</v>
      </c>
      <c r="V5" s="15">
        <v>5.0512563428771013</v>
      </c>
      <c r="W5" s="15">
        <v>6.3411829148618022</v>
      </c>
      <c r="X5" s="15">
        <v>7.0932360145073021</v>
      </c>
      <c r="Y5" s="15">
        <v>6.3597345048237024</v>
      </c>
      <c r="Z5" s="15">
        <v>5.7585030352913025</v>
      </c>
      <c r="AA5" s="15">
        <v>7.7601871763570029</v>
      </c>
      <c r="AB5" s="15">
        <v>8.5673822889830031</v>
      </c>
      <c r="AC5" s="15">
        <v>7.1302627841079032</v>
      </c>
      <c r="AD5" s="15">
        <v>8.0749616118007026</v>
      </c>
      <c r="AE5" s="15">
        <v>9.4841124158185028</v>
      </c>
      <c r="AF5" s="15">
        <v>9.3834666644733034</v>
      </c>
      <c r="AG5" s="15">
        <v>8.4433530900609028</v>
      </c>
      <c r="AH5" s="15">
        <v>9.6651190249187025</v>
      </c>
      <c r="AI5" s="15">
        <v>10.860578297270402</v>
      </c>
      <c r="AJ5" s="15">
        <v>11.124727514150599</v>
      </c>
      <c r="AK5" s="15">
        <v>10.6957139346924</v>
      </c>
      <c r="AL5" s="15">
        <v>12.377467333602999</v>
      </c>
      <c r="AM5" s="15">
        <v>13.892306401840798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showGridLines="0" workbookViewId="0">
      <pane xSplit="1" ySplit="2" topLeftCell="Y3" activePane="bottomRight" state="frozen"/>
      <selection pane="topRight" activeCell="B1" sqref="B1"/>
      <selection pane="bottomLeft" activeCell="A2" sqref="A2"/>
      <selection pane="bottomRight" activeCell="D1" sqref="D1:AM1"/>
    </sheetView>
  </sheetViews>
  <sheetFormatPr defaultRowHeight="12.75"/>
  <cols>
    <col min="1" max="1" width="32.85546875" style="14" bestFit="1" customWidth="1"/>
    <col min="2" max="2" width="32.85546875" style="14" customWidth="1"/>
    <col min="3" max="16384" width="9.140625" style="14"/>
  </cols>
  <sheetData>
    <row r="1" spans="1:39">
      <c r="C1" s="43" t="s">
        <v>86</v>
      </c>
      <c r="D1" s="43" t="s">
        <v>83</v>
      </c>
      <c r="E1" s="43" t="s">
        <v>84</v>
      </c>
      <c r="F1" s="43" t="s">
        <v>85</v>
      </c>
      <c r="G1" s="43" t="s">
        <v>86</v>
      </c>
      <c r="H1" s="43" t="s">
        <v>87</v>
      </c>
      <c r="I1" s="43" t="s">
        <v>84</v>
      </c>
      <c r="J1" s="43" t="s">
        <v>85</v>
      </c>
      <c r="K1" s="43" t="s">
        <v>86</v>
      </c>
      <c r="L1" s="43" t="s">
        <v>88</v>
      </c>
      <c r="M1" s="43" t="s">
        <v>84</v>
      </c>
      <c r="N1" s="43" t="s">
        <v>85</v>
      </c>
      <c r="O1" s="43" t="s">
        <v>86</v>
      </c>
      <c r="P1" s="43" t="s">
        <v>89</v>
      </c>
      <c r="Q1" s="43" t="s">
        <v>84</v>
      </c>
      <c r="R1" s="43" t="s">
        <v>85</v>
      </c>
      <c r="S1" s="43" t="s">
        <v>86</v>
      </c>
      <c r="T1" s="43" t="s">
        <v>90</v>
      </c>
      <c r="U1" s="43" t="s">
        <v>84</v>
      </c>
      <c r="V1" s="43" t="s">
        <v>85</v>
      </c>
      <c r="W1" s="43" t="s">
        <v>86</v>
      </c>
      <c r="X1" s="43" t="s">
        <v>91</v>
      </c>
      <c r="Y1" s="43" t="s">
        <v>84</v>
      </c>
      <c r="Z1" s="43" t="s">
        <v>85</v>
      </c>
      <c r="AA1" s="43" t="s">
        <v>86</v>
      </c>
      <c r="AB1" s="43" t="s">
        <v>92</v>
      </c>
      <c r="AC1" s="43" t="s">
        <v>84</v>
      </c>
      <c r="AD1" s="43" t="s">
        <v>85</v>
      </c>
      <c r="AE1" s="43" t="s">
        <v>86</v>
      </c>
      <c r="AF1" s="43" t="s">
        <v>93</v>
      </c>
      <c r="AG1" s="43" t="s">
        <v>84</v>
      </c>
      <c r="AH1" s="43" t="s">
        <v>85</v>
      </c>
      <c r="AI1" s="43" t="s">
        <v>86</v>
      </c>
      <c r="AJ1" s="43" t="s">
        <v>94</v>
      </c>
      <c r="AK1" s="43" t="s">
        <v>84</v>
      </c>
      <c r="AL1" s="43" t="s">
        <v>85</v>
      </c>
      <c r="AM1" s="43" t="s">
        <v>86</v>
      </c>
    </row>
    <row r="2" spans="1:39">
      <c r="C2" s="14" t="s">
        <v>8</v>
      </c>
      <c r="D2" s="14" t="s">
        <v>13</v>
      </c>
      <c r="E2" s="14" t="s">
        <v>10</v>
      </c>
      <c r="F2" s="14" t="s">
        <v>11</v>
      </c>
      <c r="G2" s="14" t="s">
        <v>8</v>
      </c>
      <c r="H2" s="14" t="s">
        <v>14</v>
      </c>
      <c r="I2" s="14" t="s">
        <v>10</v>
      </c>
      <c r="J2" s="14" t="s">
        <v>11</v>
      </c>
      <c r="K2" s="14" t="s">
        <v>8</v>
      </c>
      <c r="L2" s="14" t="s">
        <v>15</v>
      </c>
      <c r="M2" s="14" t="s">
        <v>10</v>
      </c>
      <c r="N2" s="14" t="s">
        <v>11</v>
      </c>
      <c r="O2" s="14" t="s">
        <v>8</v>
      </c>
      <c r="P2" s="14" t="s">
        <v>16</v>
      </c>
      <c r="Q2" s="14" t="s">
        <v>10</v>
      </c>
      <c r="R2" s="14" t="s">
        <v>11</v>
      </c>
      <c r="S2" s="14" t="s">
        <v>8</v>
      </c>
      <c r="T2" s="14" t="s">
        <v>17</v>
      </c>
      <c r="U2" s="14" t="s">
        <v>10</v>
      </c>
      <c r="V2" s="14" t="s">
        <v>11</v>
      </c>
      <c r="W2" s="14" t="s">
        <v>8</v>
      </c>
      <c r="X2" s="14" t="s">
        <v>18</v>
      </c>
      <c r="Y2" s="14" t="s">
        <v>10</v>
      </c>
      <c r="Z2" s="14" t="s">
        <v>11</v>
      </c>
      <c r="AA2" s="14" t="s">
        <v>8</v>
      </c>
      <c r="AB2" s="14" t="s">
        <v>41</v>
      </c>
      <c r="AC2" s="14" t="s">
        <v>10</v>
      </c>
      <c r="AD2" s="14" t="s">
        <v>11</v>
      </c>
      <c r="AE2" s="14" t="s">
        <v>8</v>
      </c>
      <c r="AF2" s="14" t="str">
        <f>+'19. adat'!AE2</f>
        <v>2015.I.</v>
      </c>
      <c r="AG2" s="14" t="str">
        <f>+'19. adat'!AF2</f>
        <v>II.</v>
      </c>
      <c r="AH2" s="14" t="str">
        <f>+'19. adat'!AG2</f>
        <v>III.</v>
      </c>
      <c r="AI2" s="14" t="str">
        <f>+'19. adat'!AH2</f>
        <v>IV.</v>
      </c>
      <c r="AJ2" s="14" t="str">
        <f>+'19. adat'!AI2</f>
        <v>2016.I.</v>
      </c>
      <c r="AK2" s="14" t="str">
        <f>+'19. adat'!AJ2</f>
        <v>II.</v>
      </c>
      <c r="AL2" s="14" t="str">
        <f>+'19. adat'!AK2</f>
        <v>III.</v>
      </c>
      <c r="AM2" s="14" t="str">
        <f>+'19. adat'!AL2</f>
        <v>IV.</v>
      </c>
    </row>
    <row r="3" spans="1:39">
      <c r="A3" s="16" t="s">
        <v>36</v>
      </c>
      <c r="B3" s="16" t="s">
        <v>112</v>
      </c>
      <c r="C3" s="15">
        <v>0</v>
      </c>
      <c r="D3" s="15">
        <v>0.4869544136401</v>
      </c>
      <c r="E3" s="15">
        <v>0.51210029810299995</v>
      </c>
      <c r="F3" s="15">
        <v>1.1684362624888998</v>
      </c>
      <c r="G3" s="15">
        <v>3.0868063777992996</v>
      </c>
      <c r="H3" s="15">
        <v>3.7975927595423995</v>
      </c>
      <c r="I3" s="15">
        <v>2.9479627120439993</v>
      </c>
      <c r="J3" s="15">
        <v>2.8775980156265994</v>
      </c>
      <c r="K3" s="15">
        <v>4.3758665907984993</v>
      </c>
      <c r="L3" s="15">
        <v>4.7442370818684996</v>
      </c>
      <c r="M3" s="15">
        <v>3.3160324589885999</v>
      </c>
      <c r="N3" s="15">
        <v>3.8982419898510998</v>
      </c>
      <c r="O3" s="15">
        <v>5.6074812403607002</v>
      </c>
      <c r="P3" s="15">
        <v>5.8457071453307003</v>
      </c>
      <c r="Q3" s="15">
        <v>5.5789780825086002</v>
      </c>
      <c r="R3" s="15">
        <v>5.4805098044299001</v>
      </c>
      <c r="S3" s="15">
        <v>7.1649315677999006</v>
      </c>
      <c r="T3" s="15">
        <v>8.2933334565537002</v>
      </c>
      <c r="U3" s="15">
        <v>8.6253587190235006</v>
      </c>
      <c r="V3" s="15">
        <v>9.3459496655092007</v>
      </c>
      <c r="W3" s="15">
        <v>11.1069817362708</v>
      </c>
      <c r="X3" s="15">
        <v>11.8052548828512</v>
      </c>
      <c r="Y3" s="15">
        <v>11.070629579545701</v>
      </c>
      <c r="Z3" s="15">
        <v>10.561455849776701</v>
      </c>
      <c r="AA3" s="15">
        <v>13.032490969156902</v>
      </c>
      <c r="AB3" s="15">
        <v>14.377286222928401</v>
      </c>
      <c r="AC3" s="15">
        <v>13.414575886689001</v>
      </c>
      <c r="AD3" s="15">
        <v>15.053407417175301</v>
      </c>
      <c r="AE3" s="15">
        <v>18.021348943120401</v>
      </c>
      <c r="AF3" s="15">
        <v>18.386355562224601</v>
      </c>
      <c r="AG3" s="15">
        <v>17.355380581265003</v>
      </c>
      <c r="AH3" s="15">
        <v>19.086984533657201</v>
      </c>
      <c r="AI3" s="15">
        <v>20.079153065699401</v>
      </c>
      <c r="AJ3" s="15">
        <v>21.067462963951101</v>
      </c>
      <c r="AK3" s="15">
        <v>20.859001561829203</v>
      </c>
      <c r="AL3" s="15">
        <v>22.575559829496104</v>
      </c>
      <c r="AM3" s="15">
        <v>24.305196719208706</v>
      </c>
    </row>
    <row r="4" spans="1:39">
      <c r="A4" s="16" t="s">
        <v>3</v>
      </c>
      <c r="B4" s="16" t="s">
        <v>115</v>
      </c>
      <c r="C4" s="15">
        <v>0</v>
      </c>
      <c r="D4" s="15">
        <v>-0.51766433816969992</v>
      </c>
      <c r="E4" s="15">
        <v>0.20116901186860003</v>
      </c>
      <c r="F4" s="15">
        <v>-0.47050716826459993</v>
      </c>
      <c r="G4" s="15">
        <v>-0.67587739250519996</v>
      </c>
      <c r="H4" s="15">
        <v>-0.84038898299249998</v>
      </c>
      <c r="I4" s="15">
        <v>-1.281760913674</v>
      </c>
      <c r="J4" s="15">
        <v>-1.1434820827754</v>
      </c>
      <c r="K4" s="15">
        <v>-1.8118622839240999</v>
      </c>
      <c r="L4" s="15">
        <v>-2.2949510681378</v>
      </c>
      <c r="M4" s="15">
        <v>-1.2339790367894998</v>
      </c>
      <c r="N4" s="15">
        <v>-1.3691604314489998</v>
      </c>
      <c r="O4" s="15">
        <v>-2.0724580677567999</v>
      </c>
      <c r="P4" s="15">
        <v>-2.1669613449962997</v>
      </c>
      <c r="Q4" s="15">
        <v>-2.0503269415412997</v>
      </c>
      <c r="R4" s="15">
        <v>-2.2189619780102996</v>
      </c>
      <c r="S4" s="15">
        <v>-2.5832565357843995</v>
      </c>
      <c r="T4" s="15">
        <v>-3.176794772377999</v>
      </c>
      <c r="U4" s="15">
        <v>-3.5749213917762988</v>
      </c>
      <c r="V4" s="15">
        <v>-3.4431435322398984</v>
      </c>
      <c r="W4" s="15">
        <v>-4.0563706350580979</v>
      </c>
      <c r="X4" s="15">
        <v>-4.2685703780733979</v>
      </c>
      <c r="Y4" s="15">
        <v>-4.2162823707452981</v>
      </c>
      <c r="Z4" s="15">
        <v>-4.462564608023798</v>
      </c>
      <c r="AA4" s="15">
        <v>-4.8440925113614979</v>
      </c>
      <c r="AB4" s="15">
        <v>-5.1747053527948976</v>
      </c>
      <c r="AC4" s="15">
        <v>-5.6508774319283974</v>
      </c>
      <c r="AD4" s="15">
        <v>-6.0287832598911972</v>
      </c>
      <c r="AE4" s="15">
        <v>-6.8601864780323973</v>
      </c>
      <c r="AF4" s="15">
        <v>-7.2703025608203973</v>
      </c>
      <c r="AG4" s="15">
        <v>-7.1083744919428975</v>
      </c>
      <c r="AH4" s="15">
        <v>-7.5716485102252973</v>
      </c>
      <c r="AI4" s="15">
        <v>-7.8421948014266967</v>
      </c>
      <c r="AJ4" s="15">
        <v>-8.2719084454501974</v>
      </c>
      <c r="AK4" s="15">
        <v>-8.2962895029247967</v>
      </c>
      <c r="AL4" s="15">
        <v>-8.4277441977969971</v>
      </c>
      <c r="AM4" s="15">
        <v>-8.8971857277580977</v>
      </c>
    </row>
    <row r="5" spans="1:39">
      <c r="A5" s="16" t="s">
        <v>4</v>
      </c>
      <c r="B5" s="16" t="s">
        <v>113</v>
      </c>
      <c r="C5" s="15">
        <v>0</v>
      </c>
      <c r="D5" s="15">
        <v>-0.57755708360210001</v>
      </c>
      <c r="E5" s="15">
        <v>0.10217392448340001</v>
      </c>
      <c r="F5" s="15">
        <v>-0.6395347128572999</v>
      </c>
      <c r="G5" s="15">
        <v>-1.7806784368203998</v>
      </c>
      <c r="H5" s="15">
        <v>-1.9451900273076999</v>
      </c>
      <c r="I5" s="15">
        <v>-2.3964445901308</v>
      </c>
      <c r="J5" s="15">
        <v>-2.3337204978543999</v>
      </c>
      <c r="K5" s="15">
        <v>-3.1046860219854002</v>
      </c>
      <c r="L5" s="15">
        <v>-3.9716730271558003</v>
      </c>
      <c r="M5" s="15">
        <v>-3.0731137522923002</v>
      </c>
      <c r="N5" s="15">
        <v>-3.2486254410050002</v>
      </c>
      <c r="O5" s="15">
        <v>-4.0110912566625005</v>
      </c>
      <c r="P5" s="15">
        <v>-4.1572140756220008</v>
      </c>
      <c r="Q5" s="15">
        <v>-4.0809986812465011</v>
      </c>
      <c r="R5" s="15">
        <v>-4.334190251488601</v>
      </c>
      <c r="S5" s="15">
        <v>-7.1763777671268008</v>
      </c>
      <c r="T5" s="15">
        <v>-10.7699160037204</v>
      </c>
      <c r="U5" s="15">
        <v>-12.536146450068401</v>
      </c>
      <c r="V5" s="15">
        <v>-13.529622665009901</v>
      </c>
      <c r="W5" s="15">
        <v>-16.2661106359493</v>
      </c>
      <c r="X5" s="15">
        <v>-16.478310378964601</v>
      </c>
      <c r="Y5" s="15">
        <v>-16.426022371636499</v>
      </c>
      <c r="Z5" s="15">
        <v>-15.5257543461586</v>
      </c>
      <c r="AA5" s="15">
        <v>-17.657662959987498</v>
      </c>
      <c r="AB5" s="15">
        <v>-18.230681658935097</v>
      </c>
      <c r="AC5" s="15">
        <v>-18.706853738068599</v>
      </c>
      <c r="AD5" s="15">
        <v>-19.3209844708148</v>
      </c>
      <c r="AE5" s="15">
        <v>-20.503146851971998</v>
      </c>
      <c r="AF5" s="15">
        <v>-21.065262934759996</v>
      </c>
      <c r="AG5" s="15">
        <v>-21.681285641986396</v>
      </c>
      <c r="AH5" s="15">
        <v>-22.144559660268797</v>
      </c>
      <c r="AI5" s="15">
        <v>-6.3189893271570963</v>
      </c>
      <c r="AJ5" s="15">
        <v>2.445884310548804</v>
      </c>
      <c r="AK5" s="15">
        <v>2.4476032530742038</v>
      </c>
      <c r="AL5" s="15">
        <v>2.3161485582020038</v>
      </c>
      <c r="AM5" s="15">
        <v>1.5549254482409038</v>
      </c>
    </row>
    <row r="6" spans="1:39">
      <c r="A6" s="16" t="s">
        <v>5</v>
      </c>
      <c r="B6" s="16" t="s">
        <v>114</v>
      </c>
      <c r="C6" s="15">
        <v>0</v>
      </c>
      <c r="D6" s="15">
        <v>0.54719209851560002</v>
      </c>
      <c r="E6" s="15">
        <v>0.61144032493120004</v>
      </c>
      <c r="F6" s="15">
        <v>1.3378087465246</v>
      </c>
      <c r="G6" s="15">
        <v>4.1919523615575001</v>
      </c>
      <c r="H6" s="15">
        <v>4.9027387433004996</v>
      </c>
      <c r="I6" s="15">
        <v>4.0629913279436991</v>
      </c>
      <c r="J6" s="15">
        <v>4.0681813701484995</v>
      </c>
      <c r="K6" s="15">
        <v>5.6690352683026992</v>
      </c>
      <c r="L6" s="15">
        <v>6.3181258259037989</v>
      </c>
      <c r="M6" s="15">
        <v>4.9654717935452988</v>
      </c>
      <c r="N6" s="15">
        <v>5.6747678358300986</v>
      </c>
      <c r="O6" s="15">
        <v>7.3371875867886986</v>
      </c>
      <c r="P6" s="15">
        <v>7.6770440529062984</v>
      </c>
      <c r="Q6" s="15">
        <v>7.4103149900841983</v>
      </c>
      <c r="R6" s="15">
        <v>7.3118467120054982</v>
      </c>
      <c r="S6" s="15">
        <v>11.474161433239598</v>
      </c>
      <c r="T6" s="15">
        <v>15.602563321993397</v>
      </c>
      <c r="U6" s="15">
        <v>16.928334406063499</v>
      </c>
      <c r="V6" s="15">
        <v>18.774179427026599</v>
      </c>
      <c r="W6" s="15">
        <v>22.658472365909198</v>
      </c>
      <c r="X6" s="15">
        <v>23.356745512490196</v>
      </c>
      <c r="Y6" s="15">
        <v>22.622120209184395</v>
      </c>
      <c r="Z6" s="15">
        <v>20.966396216657394</v>
      </c>
      <c r="AA6" s="15">
        <v>25.187812046528894</v>
      </c>
      <c r="AB6" s="15">
        <v>26.775005198955792</v>
      </c>
      <c r="AC6" s="15">
        <v>25.812294862716492</v>
      </c>
      <c r="AD6" s="15">
        <v>27.68735129798619</v>
      </c>
      <c r="AE6" s="15">
        <v>31.006051986947291</v>
      </c>
      <c r="AF6" s="15">
        <v>31.523058606051492</v>
      </c>
      <c r="AG6" s="15">
        <v>31.270034401195691</v>
      </c>
      <c r="AH6" s="15">
        <v>33.001638353587992</v>
      </c>
      <c r="AI6" s="15">
        <v>17.897690261316992</v>
      </c>
      <c r="AJ6" s="15">
        <v>9.6914128778392925</v>
      </c>
      <c r="AK6" s="15">
        <v>9.4568514757173929</v>
      </c>
      <c r="AL6" s="15">
        <v>11.173409743384292</v>
      </c>
      <c r="AM6" s="15">
        <v>13.194828213096892</v>
      </c>
    </row>
    <row r="7" spans="1:39">
      <c r="A7" s="16" t="s">
        <v>6</v>
      </c>
      <c r="B7" s="16" t="s">
        <v>100</v>
      </c>
      <c r="C7" s="15">
        <v>0</v>
      </c>
      <c r="D7" s="15">
        <f t="shared" ref="D7:Z7" si="0">+D3+D4</f>
        <v>-3.0709924529599919E-2</v>
      </c>
      <c r="E7" s="15">
        <f t="shared" si="0"/>
        <v>0.71326930997159999</v>
      </c>
      <c r="F7" s="15">
        <f t="shared" si="0"/>
        <v>0.69792909422429983</v>
      </c>
      <c r="G7" s="15">
        <f t="shared" si="0"/>
        <v>2.4109289852940998</v>
      </c>
      <c r="H7" s="15">
        <f t="shared" si="0"/>
        <v>2.9572037765498997</v>
      </c>
      <c r="I7" s="15">
        <f t="shared" si="0"/>
        <v>1.6662017983699993</v>
      </c>
      <c r="J7" s="15">
        <f t="shared" si="0"/>
        <v>1.7341159328511995</v>
      </c>
      <c r="K7" s="15">
        <f t="shared" si="0"/>
        <v>2.5640043068743994</v>
      </c>
      <c r="L7" s="15">
        <f t="shared" si="0"/>
        <v>2.4492860137306995</v>
      </c>
      <c r="M7" s="15">
        <f t="shared" si="0"/>
        <v>2.0820534221990998</v>
      </c>
      <c r="N7" s="15">
        <f t="shared" si="0"/>
        <v>2.5290815584021002</v>
      </c>
      <c r="O7" s="15">
        <f t="shared" si="0"/>
        <v>3.5350231726039003</v>
      </c>
      <c r="P7" s="15">
        <f t="shared" si="0"/>
        <v>3.6787458003344007</v>
      </c>
      <c r="Q7" s="15">
        <f t="shared" si="0"/>
        <v>3.5286511409673005</v>
      </c>
      <c r="R7" s="15">
        <f t="shared" si="0"/>
        <v>3.2615478264196005</v>
      </c>
      <c r="S7" s="15">
        <f t="shared" si="0"/>
        <v>4.5816750320155011</v>
      </c>
      <c r="T7" s="15">
        <f t="shared" si="0"/>
        <v>5.1165386841757012</v>
      </c>
      <c r="U7" s="15">
        <f t="shared" si="0"/>
        <v>5.0504373272472023</v>
      </c>
      <c r="V7" s="15">
        <f t="shared" si="0"/>
        <v>5.9028061332693023</v>
      </c>
      <c r="W7" s="15">
        <f t="shared" si="0"/>
        <v>7.0506111012127022</v>
      </c>
      <c r="X7" s="15">
        <f t="shared" si="0"/>
        <v>7.5366845047778019</v>
      </c>
      <c r="Y7" s="15">
        <f t="shared" si="0"/>
        <v>6.8543472088004025</v>
      </c>
      <c r="Z7" s="15">
        <f t="shared" si="0"/>
        <v>6.0988912417529031</v>
      </c>
      <c r="AA7" s="15">
        <f t="shared" ref="AA7:AM7" si="1">+AA3+AA4</f>
        <v>8.1883984577954045</v>
      </c>
      <c r="AB7" s="15">
        <f t="shared" si="1"/>
        <v>9.2025808701335023</v>
      </c>
      <c r="AC7" s="15">
        <f t="shared" si="1"/>
        <v>7.7636984547606032</v>
      </c>
      <c r="AD7" s="15">
        <f t="shared" si="1"/>
        <v>9.0246241572841033</v>
      </c>
      <c r="AE7" s="15">
        <f t="shared" si="1"/>
        <v>11.161162465088005</v>
      </c>
      <c r="AF7" s="15">
        <f>+AF3+AF4</f>
        <v>11.116053001404204</v>
      </c>
      <c r="AG7" s="15">
        <f t="shared" si="1"/>
        <v>10.247006089322106</v>
      </c>
      <c r="AH7" s="15">
        <f t="shared" si="1"/>
        <v>11.515336023431903</v>
      </c>
      <c r="AI7" s="15">
        <f t="shared" si="1"/>
        <v>12.236958264272705</v>
      </c>
      <c r="AJ7" s="15">
        <f t="shared" si="1"/>
        <v>12.795554518500904</v>
      </c>
      <c r="AK7" s="15">
        <f t="shared" si="1"/>
        <v>12.562712058904406</v>
      </c>
      <c r="AL7" s="15">
        <f t="shared" si="1"/>
        <v>14.147815631699107</v>
      </c>
      <c r="AM7" s="15">
        <f t="shared" si="1"/>
        <v>15.408010991450608</v>
      </c>
    </row>
    <row r="8" spans="1:39">
      <c r="A8" s="16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9">
      <c r="A9" s="16"/>
      <c r="B9" s="16"/>
      <c r="Z9" s="16"/>
      <c r="AE9" s="15"/>
      <c r="AF9" s="15"/>
      <c r="AG9" s="15"/>
      <c r="AH9" s="15"/>
      <c r="AI9" s="15"/>
    </row>
    <row r="10" spans="1:39">
      <c r="A10" s="16"/>
      <c r="B10" s="16"/>
      <c r="Z10" s="16"/>
      <c r="AE10" s="15"/>
      <c r="AF10" s="15"/>
      <c r="AG10" s="15"/>
      <c r="AH10" s="15"/>
      <c r="AI10" s="15"/>
    </row>
    <row r="11" spans="1:39">
      <c r="A11" s="16"/>
      <c r="B11" s="16"/>
      <c r="AE11" s="17"/>
      <c r="AI11" s="17"/>
    </row>
    <row r="12" spans="1:39">
      <c r="A12" s="16"/>
      <c r="B12" s="16"/>
      <c r="AE12" s="17"/>
      <c r="AI12" s="17"/>
    </row>
    <row r="13" spans="1:39">
      <c r="AE13" s="17"/>
      <c r="AI13" s="17"/>
    </row>
    <row r="14" spans="1:39">
      <c r="AE14" s="17"/>
      <c r="AI14" s="17"/>
    </row>
    <row r="15" spans="1:39">
      <c r="AE15" s="17"/>
      <c r="AI15" s="17"/>
    </row>
    <row r="16" spans="1:39">
      <c r="AE16" s="17"/>
    </row>
    <row r="17" spans="31:35">
      <c r="AE17" s="17"/>
      <c r="AF17" s="18"/>
      <c r="AG17" s="18"/>
      <c r="AH17" s="18"/>
      <c r="AI17" s="18"/>
    </row>
    <row r="18" spans="31:35">
      <c r="AE18" s="17"/>
      <c r="AF18" s="18"/>
      <c r="AG18" s="18"/>
      <c r="AH18" s="18"/>
      <c r="AI18" s="18"/>
    </row>
    <row r="19" spans="31:35">
      <c r="AE19" s="17"/>
      <c r="AF19" s="18"/>
      <c r="AG19" s="18"/>
      <c r="AH19" s="18"/>
      <c r="AI19" s="18"/>
    </row>
    <row r="20" spans="31:35">
      <c r="AF20" s="18"/>
      <c r="AG20" s="18"/>
      <c r="AH20" s="18"/>
      <c r="AI20" s="18"/>
    </row>
    <row r="21" spans="31:35">
      <c r="AF21" s="18"/>
      <c r="AG21" s="18"/>
      <c r="AH21" s="18"/>
      <c r="AI21" s="18"/>
    </row>
    <row r="22" spans="31:35">
      <c r="AF22" s="18"/>
      <c r="AG22" s="18"/>
      <c r="AH22" s="18"/>
      <c r="AI22" s="18"/>
    </row>
    <row r="23" spans="31:35">
      <c r="AF23" s="18"/>
      <c r="AG23" s="18"/>
      <c r="AH23" s="18"/>
      <c r="AI23" s="18"/>
    </row>
    <row r="24" spans="31:35">
      <c r="AF24" s="18"/>
      <c r="AG24" s="18"/>
      <c r="AH24" s="18"/>
      <c r="AI2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Diagramok</vt:lpstr>
      </vt:variant>
      <vt:variant>
        <vt:i4>39</vt:i4>
      </vt:variant>
    </vt:vector>
  </HeadingPairs>
  <TitlesOfParts>
    <vt:vector size="59" baseType="lpstr">
      <vt:lpstr>19.adat</vt:lpstr>
      <vt:lpstr>20.adat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  <vt:lpstr>34. adat</vt:lpstr>
      <vt:lpstr>35. adat</vt:lpstr>
      <vt:lpstr>31.adat</vt:lpstr>
      <vt:lpstr>19.ábra</vt:lpstr>
      <vt:lpstr>20.ábra</vt:lpstr>
      <vt:lpstr>19. ábra</vt:lpstr>
      <vt:lpstr>Chart 19</vt:lpstr>
      <vt:lpstr>20. ábra</vt:lpstr>
      <vt:lpstr>Chart 20</vt:lpstr>
      <vt:lpstr>21. ábra</vt:lpstr>
      <vt:lpstr>Chart 21</vt:lpstr>
      <vt:lpstr>22. ábra</vt:lpstr>
      <vt:lpstr>Chart 22</vt:lpstr>
      <vt:lpstr>23. ábra</vt:lpstr>
      <vt:lpstr>Chart 23</vt:lpstr>
      <vt:lpstr>24. ábra</vt:lpstr>
      <vt:lpstr>Chart 24</vt:lpstr>
      <vt:lpstr>25. ábra</vt:lpstr>
      <vt:lpstr>Chart 25</vt:lpstr>
      <vt:lpstr>26. ábra</vt:lpstr>
      <vt:lpstr>Chart 26</vt:lpstr>
      <vt:lpstr>27. ábra</vt:lpstr>
      <vt:lpstr>Chart 27</vt:lpstr>
      <vt:lpstr>28. ábra</vt:lpstr>
      <vt:lpstr>Chart 28</vt:lpstr>
      <vt:lpstr>29. ábra</vt:lpstr>
      <vt:lpstr>Chart 29</vt:lpstr>
      <vt:lpstr>30. ábra</vt:lpstr>
      <vt:lpstr>Chart 30</vt:lpstr>
      <vt:lpstr>31. ábra</vt:lpstr>
      <vt:lpstr>Chart 31</vt:lpstr>
      <vt:lpstr>32. ábra</vt:lpstr>
      <vt:lpstr>Chart 32</vt:lpstr>
      <vt:lpstr>33. ábra</vt:lpstr>
      <vt:lpstr>Chart 33</vt:lpstr>
      <vt:lpstr>Chart 34</vt:lpstr>
      <vt:lpstr>34. ábra</vt:lpstr>
      <vt:lpstr>35. ábra</vt:lpstr>
      <vt:lpstr>Chart 35</vt:lpstr>
      <vt:lpstr>25b. ábra</vt:lpstr>
      <vt:lpstr>25c. ábra</vt:lpstr>
      <vt:lpstr>31.ábra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2017-04-05T15:08:51Z</dcterms:modified>
</cp:coreProperties>
</file>