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A\FSF\Tőkepiac\1. Adatok publikálása\Tőkepiac\Befalap\5. Végleges fájlok\2022\2022. I. n.év\"/>
    </mc:Choice>
  </mc:AlternateContent>
  <xr:revisionPtr revIDLastSave="0" documentId="8_{F6342ACB-C861-407F-8880-054D2C46E52C}" xr6:coauthVersionLast="47" xr6:coauthVersionMax="47" xr10:uidLastSave="{00000000-0000-0000-0000-000000000000}"/>
  <bookViews>
    <workbookView xWindow="-120" yWindow="-120" windowWidth="29040" windowHeight="15840"/>
  </bookViews>
  <sheets>
    <sheet name="CÍMLAP" sheetId="5" r:id="rId1"/>
    <sheet name="Tartalom" sheetId="4" r:id="rId2"/>
    <sheet name="Módszertan" sheetId="14" r:id="rId3"/>
    <sheet name="1_alapkez és alapok száma" sheetId="7" r:id="rId4"/>
    <sheet name="2_nettó eszk_bef pol" sheetId="11" r:id="rId5"/>
    <sheet name="3_nettó eszk_kféle bontás" sheetId="12" r:id="rId6"/>
    <sheet name="4_tőkemegfelelés" sheetId="13" r:id="rId7"/>
    <sheet name="5_archív adatok_2012-ig" sheetId="9" r:id="rId8"/>
  </sheets>
  <externalReferences>
    <externalReference r:id="rId9"/>
    <externalReference r:id="rId10"/>
  </externalReferences>
  <definedNames>
    <definedName name="_xlnm.Database" localSheetId="4">[1]DKJHOZAM!#REF!</definedName>
    <definedName name="_xlnm.Database" localSheetId="7">[1]DKJHOZAM!#REF!</definedName>
    <definedName name="_xlnm.Database">[1]DKJHOZAM!#REF!</definedName>
    <definedName name="_xlnm.Criteria" localSheetId="4">[1]DKJHOZAM!#REF!</definedName>
    <definedName name="_xlnm.Criteria" localSheetId="7">[1]DKJHOZAM!#REF!</definedName>
    <definedName name="_xlnm.Criteria">[1]DKJHOZAM!#REF!</definedName>
    <definedName name="_xlnm.Extract" localSheetId="4">[1]DKJHOZAM!#REF!</definedName>
    <definedName name="_xlnm.Extract" localSheetId="7">[1]DKJHOZAM!#REF!</definedName>
    <definedName name="_xlnm.Extract">[1]DKJHOZAM!#REF!</definedName>
    <definedName name="_xlnm.Print_Titles" localSheetId="6">'4_tőkemegfelelés'!$B:$B,'4_tőkemegfelelés'!$1:$2</definedName>
    <definedName name="_xlnm.Print_Area" localSheetId="3">'1_alapkez és alapok száma'!$A$1:$Y$5</definedName>
    <definedName name="_xlnm.Print_Area" localSheetId="4">'2_nettó eszk_bef pol'!$A$1:$C$24</definedName>
    <definedName name="_xlnm.Print_Area" localSheetId="5">'3_nettó eszk_kféle bontás'!$A$1:$B$17</definedName>
    <definedName name="_xlnm.Print_Area" localSheetId="6">'4_tőkemegfelelés'!$B$1:$B$2</definedName>
    <definedName name="_xlnm.Print_Area" localSheetId="7">'5_archív adatok_2012-ig'!$A$1:$J$1</definedName>
    <definedName name="REP_Nyitott_pozíció_összesen_OUTPUT">[2]DroszlaiféleNyitott_pozíció_403!$A$1:$I$32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9" l="1"/>
  <c r="C19" i="9"/>
  <c r="D19" i="9"/>
  <c r="E19" i="9"/>
  <c r="F19" i="9"/>
</calcChain>
</file>

<file path=xl/sharedStrings.xml><?xml version="1.0" encoding="utf-8"?>
<sst xmlns="http://schemas.openxmlformats.org/spreadsheetml/2006/main" count="654" uniqueCount="216">
  <si>
    <t>Megnevezés</t>
  </si>
  <si>
    <t xml:space="preserve"> 2002.12.31.</t>
  </si>
  <si>
    <t xml:space="preserve"> 2003.06.30.</t>
  </si>
  <si>
    <t xml:space="preserve"> 2003.12.31.</t>
  </si>
  <si>
    <t xml:space="preserve"> 2003.03.31.</t>
  </si>
  <si>
    <t xml:space="preserve"> 2004.03.31.</t>
  </si>
  <si>
    <t xml:space="preserve"> 2004.06.30.</t>
  </si>
  <si>
    <t>2003. 09. 30.</t>
  </si>
  <si>
    <t>2004. 09. 30.</t>
  </si>
  <si>
    <t>2004. 12. 31.</t>
  </si>
  <si>
    <t>2005. 03. 31.</t>
  </si>
  <si>
    <t>2005. 06. 30.</t>
  </si>
  <si>
    <t>2005. 09. 30.</t>
  </si>
  <si>
    <t>2005. 12. 31.</t>
  </si>
  <si>
    <t>2006. 03. 31.</t>
  </si>
  <si>
    <t>2006. 06. 30.</t>
  </si>
  <si>
    <t>2006. 09. 30.</t>
  </si>
  <si>
    <t>2006. 12. 31.</t>
  </si>
  <si>
    <t>2007. 03. 31.</t>
  </si>
  <si>
    <t xml:space="preserve"> 2007. 06. 30.</t>
  </si>
  <si>
    <t xml:space="preserve"> 2007. 09. 30.</t>
  </si>
  <si>
    <t xml:space="preserve"> 2007. 12. 31.</t>
  </si>
  <si>
    <t xml:space="preserve"> 2008. 03. 31.</t>
  </si>
  <si>
    <t xml:space="preserve"> 2008. 06. 30.</t>
  </si>
  <si>
    <t>Tartalom</t>
  </si>
  <si>
    <t>Vissza a tartalomjegyzékre</t>
  </si>
  <si>
    <t xml:space="preserve"> 2008. 09. 30.</t>
  </si>
  <si>
    <t xml:space="preserve"> 2008. 12. 31.</t>
  </si>
  <si>
    <t>Befektetési alapok</t>
  </si>
  <si>
    <t xml:space="preserve">    I. Nyilvános alapok</t>
  </si>
  <si>
    <t xml:space="preserve">   II. Zártkörű alapok</t>
  </si>
  <si>
    <t xml:space="preserve">             b/ Vegyes alapok</t>
  </si>
  <si>
    <t xml:space="preserve">             d/ Származtatott ügyletekbe fektető alapok</t>
  </si>
  <si>
    <t xml:space="preserve">             e/ Garantált alapok</t>
  </si>
  <si>
    <t xml:space="preserve">             f/ Egyéb, be nem sorolt alapok</t>
  </si>
  <si>
    <t xml:space="preserve">                    Likviditási alap</t>
  </si>
  <si>
    <t xml:space="preserve">                    Pénzpiaci alap</t>
  </si>
  <si>
    <t xml:space="preserve">                    Rövid kötvényalap</t>
  </si>
  <si>
    <t xml:space="preserve">                    Hosszú kötvényalap</t>
  </si>
  <si>
    <t>A befektetési alapok nettó eszközértéke (milliárd Ft)</t>
  </si>
  <si>
    <t xml:space="preserve">                    Kötvénytúlsúlyos vegyes alap</t>
  </si>
  <si>
    <t xml:space="preserve">                    Kiegyensúlyozott vegyes alap</t>
  </si>
  <si>
    <t xml:space="preserve">                     Részvénytúlsúlyos alap</t>
  </si>
  <si>
    <t xml:space="preserve">                     Tiszta részvény alap</t>
  </si>
  <si>
    <t xml:space="preserve">              a/ Ingatlanforgalmazó alap</t>
  </si>
  <si>
    <t>n.a.</t>
  </si>
  <si>
    <t xml:space="preserve"> 2009. 03. 31.</t>
  </si>
  <si>
    <t>Befektetési alapkezelők száma* (db)</t>
  </si>
  <si>
    <t>2009-től jelentősen megváltozott az adatgyűjtés szerkezete, ezért módosult a publikált adatok köre és megbontása is.
(Részletek a "Módszertan" lapon.)</t>
  </si>
  <si>
    <t xml:space="preserve">              b/ Ingatlanfejlesztő alap</t>
  </si>
  <si>
    <t xml:space="preserve">        2. Ingatlanalapok</t>
  </si>
  <si>
    <t xml:space="preserve">             c/ Részvényalapok</t>
  </si>
  <si>
    <t xml:space="preserve">            a/ Kötvényalapok</t>
  </si>
  <si>
    <t xml:space="preserve">        1. Értékpapíralapok</t>
  </si>
  <si>
    <t>Befektetési alapok száma (db)</t>
  </si>
  <si>
    <t>*Jelentést küldő befektetési alapkezelők.</t>
  </si>
  <si>
    <r>
      <t xml:space="preserve">Az idősor 2009-es töréspontjainak </t>
    </r>
    <r>
      <rPr>
        <b/>
        <u/>
        <sz val="10"/>
        <color indexed="8"/>
        <rFont val="Times New Roman"/>
        <family val="1"/>
        <charset val="238"/>
      </rPr>
      <t>főbb</t>
    </r>
    <r>
      <rPr>
        <b/>
        <sz val="10"/>
        <color indexed="8"/>
        <rFont val="Times New Roman"/>
        <family val="1"/>
        <charset val="238"/>
      </rPr>
      <t xml:space="preserve"> okai: 
- A származtatott ügyletekbe fektető alapok jelentős része a "garantált alapok" közé került.
    - A befektetési alapokba fektető alapok korábban az egyéb alapok között szerepeltek, s onnan átkerültek a többi kategória valamelyikébe.
</t>
    </r>
  </si>
  <si>
    <t xml:space="preserve"> 2009. 06. 30.</t>
  </si>
  <si>
    <t xml:space="preserve"> 2009. 09. 30.</t>
  </si>
  <si>
    <t xml:space="preserve"> 2009. 12. 31.</t>
  </si>
  <si>
    <t xml:space="preserve">  Befektetési alapok </t>
  </si>
  <si>
    <t xml:space="preserve"> 2010. 03. 31.</t>
  </si>
  <si>
    <t xml:space="preserve"> 2010. 06. 30.</t>
  </si>
  <si>
    <t xml:space="preserve"> 2010. 09. 30.</t>
  </si>
  <si>
    <t xml:space="preserve"> 2010. 12. 31.</t>
  </si>
  <si>
    <t xml:space="preserve"> 2011. 03. 31.</t>
  </si>
  <si>
    <t xml:space="preserve"> 2011. 06. 30.</t>
  </si>
  <si>
    <t xml:space="preserve"> 2011. 09. 30.</t>
  </si>
  <si>
    <t xml:space="preserve"> 2011. 12. 31.</t>
  </si>
  <si>
    <t xml:space="preserve"> 2012. 03. 31.</t>
  </si>
  <si>
    <t xml:space="preserve"> 2012. 06. 30.</t>
  </si>
  <si>
    <t xml:space="preserve"> 2012. 09. 30.</t>
  </si>
  <si>
    <t xml:space="preserve"> 2012. 12. 31.</t>
  </si>
  <si>
    <t xml:space="preserve">Befektetési alapkezelők adózott eredménye (milliárd Ft) </t>
  </si>
  <si>
    <t xml:space="preserve">A befektetési alapkezelők és alapok száma </t>
  </si>
  <si>
    <t xml:space="preserve"> 2013. 03. 31.</t>
  </si>
  <si>
    <t>A befektetési alapok nettó eszközértéke, a követett befektetési politika szerinti bontásban (milliárd Ft)</t>
  </si>
  <si>
    <t>Likviditási alap</t>
  </si>
  <si>
    <t>Pénzpiaci alap</t>
  </si>
  <si>
    <t>Rövid kötvényalap</t>
  </si>
  <si>
    <t>Hosszú kötvényalap</t>
  </si>
  <si>
    <t>Szabad futamidejű kötvényalap</t>
  </si>
  <si>
    <t>Kötvénytúlsúlyos vegyes alap</t>
  </si>
  <si>
    <t>Kiegyensúlyozott vegyes alap</t>
  </si>
  <si>
    <t>Dinamikus vegyes alap</t>
  </si>
  <si>
    <t>Részvényalap</t>
  </si>
  <si>
    <t>Áupiaci alap</t>
  </si>
  <si>
    <t>Abszolút hozamú alap</t>
  </si>
  <si>
    <t>Tőkevédett alap</t>
  </si>
  <si>
    <t>Származtatott alap</t>
  </si>
  <si>
    <t>Közvetlen ingatlanokba fektető alap</t>
  </si>
  <si>
    <t>Közvetett ingatlanokba fektető alap</t>
  </si>
  <si>
    <t>2012-ig az adatok az utolsó munkalapon találhatók</t>
  </si>
  <si>
    <t>A befektetési alapok nettó eszközértéke, különféle szempontok szerinti bontásban (milliárd Ft)</t>
  </si>
  <si>
    <t>Befektetési alapok összesen</t>
  </si>
  <si>
    <t xml:space="preserve">   Nyilvános</t>
  </si>
  <si>
    <t xml:space="preserve"> Ingatlanalap</t>
  </si>
  <si>
    <t xml:space="preserve"> Zártvégű</t>
  </si>
  <si>
    <t>Archív adatok 2012-ig</t>
  </si>
  <si>
    <t xml:space="preserve"> 2013. 06. 30.</t>
  </si>
  <si>
    <t xml:space="preserve"> 2013. 09. 30.</t>
  </si>
  <si>
    <t xml:space="preserve">A Magyar Nemzeti Bank által felügyelt szektorok adatainak idősorai </t>
  </si>
  <si>
    <t xml:space="preserve"> 2013. 12. 31.</t>
  </si>
  <si>
    <t xml:space="preserve"> 2014. 03. 31.</t>
  </si>
  <si>
    <t xml:space="preserve"> 2014. 06. 30.</t>
  </si>
  <si>
    <t xml:space="preserve"> 2014. 09. 30.</t>
  </si>
  <si>
    <t xml:space="preserve"> 2014. 12. 31.</t>
  </si>
  <si>
    <t xml:space="preserve">     ebből: kockázati tőkealap-kezelők száma (db)</t>
  </si>
  <si>
    <t>Kockázati tőkealap</t>
  </si>
  <si>
    <t>Magántőkealap</t>
  </si>
  <si>
    <t>Lakossági és szakmai befektetőknek</t>
  </si>
  <si>
    <t xml:space="preserve"> Kockázati tőkealap</t>
  </si>
  <si>
    <t>A befektetési alapkezelők tőkemegfelelése* (milliárd Ft, %)</t>
  </si>
  <si>
    <t>Szavatoló tőke</t>
  </si>
  <si>
    <t>Tőkekövetelmény</t>
  </si>
  <si>
    <t>Tőkemegfelelési index (%)      [(1. / 2.)*100 = 3.]</t>
  </si>
  <si>
    <t>* A kockázati tőkealap-kezelők nélkül.</t>
  </si>
  <si>
    <t>A befektetési alapkezelők tőkemegfelelése (milliárd Ft, %)</t>
  </si>
  <si>
    <t>** A 2014. évi XVI. törvény (Kbftv.) alapján 2015-től a kockázati tőkealapkezelők, ill. a kockázati tőkealapok és magántőkealapok adataival együtt.</t>
  </si>
  <si>
    <t>*A 2014. évi XVI. törvény (Kbftv.) alapján 2015-től a kockázati tőkealapok és a magántőkealapok adataival együtt.</t>
  </si>
  <si>
    <t>2015.03.31*</t>
  </si>
  <si>
    <t xml:space="preserve"> 2015. 03. 31.*</t>
  </si>
  <si>
    <t xml:space="preserve"> Magántőkealap</t>
  </si>
  <si>
    <t xml:space="preserve"> 2015. 06. 30.</t>
  </si>
  <si>
    <t>2015.03.31**</t>
  </si>
  <si>
    <t xml:space="preserve"> 2015. 09. 30.</t>
  </si>
  <si>
    <t xml:space="preserve"> 2015. 12. 31.</t>
  </si>
  <si>
    <t xml:space="preserve"> 2016. 03. 31.</t>
  </si>
  <si>
    <t xml:space="preserve"> 2016. 06. 30.</t>
  </si>
  <si>
    <t xml:space="preserve"> 2016. 09. 30.</t>
  </si>
  <si>
    <t xml:space="preserve"> 2016. 12. 31.</t>
  </si>
  <si>
    <t xml:space="preserve"> 2017. 03. 31.</t>
  </si>
  <si>
    <t xml:space="preserve"> 2017. 06. 30.</t>
  </si>
  <si>
    <t xml:space="preserve"> 2017. 09. 30.</t>
  </si>
  <si>
    <t>ABAK-irányelv alapján (korábban:   
   ÁÉKBV-irányelv alapján nem harmonizált)</t>
  </si>
  <si>
    <t>Nyilvános</t>
  </si>
  <si>
    <t>Határozatlan</t>
  </si>
  <si>
    <t>Módszertani megjegyzések:</t>
  </si>
  <si>
    <t>Egyes adatok a jelentési táblastruktúrák változása miatt időben visszafelé nem elérhetők.</t>
  </si>
  <si>
    <t xml:space="preserve">Az idősorok adatainak időbeli részletezettsége az adatok jellegétől függően eltérő. </t>
  </si>
  <si>
    <t>Az adatok kerekítése egyedileg történt, ezért a részadatok összege nem feltétlenül egyezik meg az összesen adattal.</t>
  </si>
  <si>
    <t>Fogalmak, meghatározások:</t>
  </si>
  <si>
    <r>
      <rPr>
        <b/>
        <sz val="11"/>
        <rFont val="Times New Roman"/>
        <family val="1"/>
        <charset val="238"/>
      </rPr>
      <t>Nettó eszközérték:</t>
    </r>
    <r>
      <rPr>
        <sz val="11"/>
        <rFont val="Times New Roman"/>
        <family val="1"/>
        <charset val="238"/>
      </rPr>
      <t xml:space="preserve"> a befektetési alap aktuális piaci értéke, az az érték, amennyiért az alap vagyona értékesíthető lenne.</t>
    </r>
  </si>
  <si>
    <t>A befektetési alapok kategóriái</t>
  </si>
  <si>
    <t>A besorolás kritériumai</t>
  </si>
  <si>
    <t>Pénzpiaci alapok</t>
  </si>
  <si>
    <t>Rövid kötvényalapok</t>
  </si>
  <si>
    <t>Hosszú kötvényalapok</t>
  </si>
  <si>
    <t>Szabad futamidejű kötvényalapok</t>
  </si>
  <si>
    <t>Kötvénytúlsúlyos (vagy óvatos) vegyes alapok</t>
  </si>
  <si>
    <t>Kiegyensúlyozott vegyes alapok</t>
  </si>
  <si>
    <t>Dinamikus vegyes alapok</t>
  </si>
  <si>
    <t>Részvényalapok</t>
  </si>
  <si>
    <t>Árupiaci alapok</t>
  </si>
  <si>
    <t>Azon alapok, amelyek legalább 50%-ban árupiaci kitettséget jelenítenek meg (ami lehet alapokon vagy származékos ügyleteken keresztül).</t>
  </si>
  <si>
    <t>Abszolút hozamú alapok</t>
  </si>
  <si>
    <t>Azon alapok, amelyek tőkepiaci környezettől független pozitív hozam elérésére törekednek, és kiinduló pontként a kockázatmentes hozam meghaladását tekintik.</t>
  </si>
  <si>
    <t xml:space="preserve">Tőkevédett alapok </t>
  </si>
  <si>
    <t>Származtatott alapok</t>
  </si>
  <si>
    <t>Azon származtatott ügyletekbe fektető alapok, amelyek nem tartoznak a fenti alapok közé.</t>
  </si>
  <si>
    <t>Közvetlen ingatlanokba fektető alapok</t>
  </si>
  <si>
    <t>Azon alapok, amelyek az ingatlankitettséget közvetlen ingatlanok tartásával valósítják meg.</t>
  </si>
  <si>
    <t>Közvetett ingatlanokba fektető alapok</t>
  </si>
  <si>
    <t>Azon alapok, amelyek a 40 %-ot meghaladó ingatlankitettséget közvetett módon (alapokon, ingatlanrészvényeken stb. keresztül) valósítják meg.</t>
  </si>
  <si>
    <t>Az alapok besorolása 2009-től 2012 végéig:</t>
  </si>
  <si>
    <t xml:space="preserve">Technikai megjegyzés: </t>
  </si>
  <si>
    <t>Az oszlopok feletti "+" jelekre kattintva láthatóvá válnak az éven belüli adatok.</t>
  </si>
  <si>
    <t>Módszertan</t>
  </si>
  <si>
    <t>Az alapok besorolása:</t>
  </si>
  <si>
    <t>Likviditási alapok (ide értve a rövid lejáratú pénzpiaci alapokat is)</t>
  </si>
  <si>
    <t>A Kbftv. 3. melléklet I. fejezet I. 1.14 pontja szerinti hozamot, illetve tőkemegóvást ígérő, illetve garantáló alapok.</t>
  </si>
  <si>
    <t>A Kbftv. 4. § (1) bekezdés 59. pontja szerinti alternatív befektetési alap.</t>
  </si>
  <si>
    <t>A Kbftv. 4. § (1) bekezdés 70. pontja szerinti alternatív befektetési alap.</t>
  </si>
  <si>
    <t>ABA (korábban: ÁÉKBV-irányelv alapján nem harmonizált)</t>
  </si>
  <si>
    <r>
      <rPr>
        <b/>
        <sz val="11"/>
        <rFont val="Times New Roman"/>
        <family val="1"/>
        <charset val="238"/>
      </rPr>
      <t>ÁÉKBV</t>
    </r>
    <r>
      <rPr>
        <sz val="11"/>
        <rFont val="Times New Roman"/>
        <family val="1"/>
        <charset val="238"/>
      </rPr>
      <t xml:space="preserve"> (=átruházható értékpapírokkal foglalkozó kollektív befektetési vállalkozás): olyan nyilvános nyílt végű befektetési alap, amelyet a 2014. évi XVI. Törvény 4.§ (1) 8. pontja határoz meg. </t>
    </r>
  </si>
  <si>
    <t>A portfólióban lévő eszközök súlyozott átlagos hátralévő futamideje a 60 napot, az eszközök súlyozott átlagos hátralévő élettartama a 120 napot nem haladhatja meg. Emellett az egyes értékpapírok hátralévő futamideje legfeljebb 397 nap lehet.</t>
  </si>
  <si>
    <t xml:space="preserve">A portfólióban lévő eszközök súlyozott átlagos hátralévő futamideje a 6 hónapot, az eszközök súlyozott átlagos hátralévő élettartama a 12 hónapot nem haladhatja meg. Emellett az egyes értékpapírok hátralévő futamideje legfeljebb 2 év, a legközelebbi kamat-meghatározási időpontig legfeljebb 397 nap lehet. </t>
  </si>
  <si>
    <t>A portfólióban lévő eszközök átlagos hátralévő futamideje 6 hónap és 3 év közötti.</t>
  </si>
  <si>
    <t>A portfólióban lévő eszközök átlagos hátralévő futamideje meghaladja a 3 évet.</t>
  </si>
  <si>
    <t>A portfólióban lévő nem kötvény típusú eszközök aránya nem haladja meg a 35%-ot. A nem részvény típusú eszközök kategóriánként (pl. ingatlan-típusú, árupiaci típusú) legfeljebb 20 %-ot tehetnek ki – ebből a szempontból a befektetési jegyek teljes egészében a kategóriának megfelelő kitettséget jelentenek, függetlenül az alap feltöltöttségétől.</t>
  </si>
  <si>
    <t>A portfólióban lévő nem kötvény típusú eszközök aránya nagyobb mint 35%, de nem haladja meg a 65%-ot. A nem részvény típusú eszközök kategóriánként (pl. ingatlan-típusú, árupiaci típusú) legfeljebb 40 %-ot tehetnek ki – ebből a szempontból a befektetési jegyek teljes egészében a kategóriának megfelelő kitettséget jelentenek, függetlenül az alap feltöltöttségétől.</t>
  </si>
  <si>
    <t>A portfólióban lévő nem kötvény típusú eszközök aránya meghaladja a 65%-ot. A nem részvény típusú eszközök kategóriánként (pl. ingatlan-típusú, árupiaci típusú) legfeljebb 40 %-ot tehetnek ki – ebből a szempontból a befektetési jegyek teljes egészében a kategóriának megfelelő kitettséget jelentenek, függetlenül az alap feltöltöttségétől.</t>
  </si>
  <si>
    <t>A portfólióban lévő részvény-típusú eszközök aránya meghaladja a 80%-ot.</t>
  </si>
  <si>
    <t>Likviditási alap: azok a kötvényalapok, ahol a portfólióban lévő kötvényjellegű eszközök átlagos hátralévő futamideje nem haladja meg a 3 hónapot.</t>
  </si>
  <si>
    <t xml:space="preserve">Pénzpiaci alap: azok a kötvényalapok, ahol a portfólióban lévő kötvényjellegű eszközök átlagos hátralévő futamideje több mint 3 hónap, de nem haladja meg az 1 évet.
</t>
  </si>
  <si>
    <t>Rövid kötvényalap: azok a kötvényalapok, ahol a portfólióban lévő kötvényjellegű eszközök átlagos hátralévő futamideje 1-3 év.</t>
  </si>
  <si>
    <t>Hosszú kötvény alap: azok a kötvényalapok, ahol a portfólióban lévő kötvényjellegű eszközök átlagos hátralévő futamideje meghaladja a 3 évet.</t>
  </si>
  <si>
    <t>Kötvénytúlsúlyos vegyes alap: a portfólióban lévő részvény-típusú eszközök aránya nem haladja meg a 30%-ot.</t>
  </si>
  <si>
    <t>Kiegyensúlyozott vegyes alap: a portfólióban lévő részvény-típusú eszközök aránya  30-70% közötti.</t>
  </si>
  <si>
    <t>Részvénytúlsúlyos alap: a portfólióban lévő részvény-típusú eszközök aránya 70-90% közötti.</t>
  </si>
  <si>
    <t>Tiszta részvény alap: a portfólióban lévő részvény-típusú eszközök aránya meghaladja a 90%-ot.</t>
  </si>
  <si>
    <r>
      <t>Olyan alapok, amelyek nem ragaszkodnak előre meghatározott</t>
    </r>
    <r>
      <rPr>
        <sz val="11"/>
        <color indexed="8"/>
        <rFont val="Times New Roman"/>
        <family val="1"/>
        <charset val="238"/>
      </rPr>
      <t xml:space="preserve"> limitekhez a portfólióban lévő eszközök átlagos hátralévő futamideje tekintetében.</t>
    </r>
  </si>
  <si>
    <t>A befektetési alapkezelők és alapok idősorai az MNB (korábban a PSZÁF) adatszolgáltatási táblái alapján készültek. Az adatok esetenként eltérhetnek a már korábban publikáltaktól, az esetleges módosító jelentések változtatásai miatt.</t>
  </si>
  <si>
    <t>Származtatott ügyletekbe fektető alap:  azok a derivatív alapok, amelyekre nem tettek hozamot, illetve tőkemegóvást tartalmazó ígéretet, garanciát.</t>
  </si>
  <si>
    <t>Garantált alapok: azok az alapok, amelyek a hozamra, illetve a tőke megóvására garanciával vagy ígérettel rendelkeznek.</t>
  </si>
  <si>
    <t>Egyéb, be nem sorolt alap: a fenti kategóriák egyikébe sem tartozó értékpapíralap.</t>
  </si>
  <si>
    <t>Ingatlanforgalmazó alap: olyan ingatlanalap, amelynél az építés alatt álló ingatlanok maximális aránya 25%.</t>
  </si>
  <si>
    <t>Ingatlanfejlesztő alap: olyan ingatlanalap, amelynél az építés alatt álló ingatlanok aránya több mint 25%.</t>
  </si>
  <si>
    <r>
      <rPr>
        <b/>
        <sz val="11"/>
        <rFont val="Times New Roman"/>
        <family val="1"/>
        <charset val="238"/>
      </rPr>
      <t>ABA:</t>
    </r>
    <r>
      <rPr>
        <sz val="11"/>
        <rFont val="Times New Roman"/>
        <family val="1"/>
        <charset val="238"/>
      </rPr>
      <t xml:space="preserve"> alternatív befektetési alap, azaz ÁÉKBV-nek nem minősülő kollektív befektetési forma, amelyet a 2014. évi XVI. Törvény 4.§ (1) 1. pontja határoz meg. </t>
    </r>
  </si>
  <si>
    <t xml:space="preserve">***A 2014. évi XVI. törvény (Kbftv.) 1. § a) pontja alapján 2020. január 1-jétől 40 kockázati tőkealapkezelő, 5 egyéb alapkezelő  és  alapjaik kikerültek a felügyelt intézmények közül. </t>
  </si>
  <si>
    <t>2019.12.31*** 
(2020-ban is felügyelt)</t>
  </si>
  <si>
    <t>2019.12.31**
(2020-ban is felügyelt)</t>
  </si>
  <si>
    <t xml:space="preserve">**A 2014. évi XVI. törvény (Kbftv.) 1. § a) pontja alapján 2020. január 1-jétől 40 kockázati tőkealapkezelő, 5 egyéb alapkezelő  és  alapjaik kikerültek a felügyelt intézmények közül. </t>
  </si>
  <si>
    <t>Az idősorok az MNB által felügyelt befektetési alapkezelők, és az azok által kezelt befektetési alapok adatait tartalmazzák. 2018-tól a hazai alapkezelők által kezelt külföldi alapok adatai is szerepelnek az idősorokban. 
A 2014. évi XVI. törvény (Kbftv.) 1. § a) pontja alapján 2020. január 1-jétől 40 kockázati tőkealapkezelő, 5 egyéb alapkezelő  és  az általuk kezelt alapok kikerültek a felügyelt intézmények közül. A szektor lefedettsége ezáltal 7,2%-kal csökkent a változás időpontjában, a nettó eszközérték alapján számolva.</t>
  </si>
  <si>
    <r>
      <t xml:space="preserve">Harmonizáció típusa:                             </t>
    </r>
    <r>
      <rPr>
        <sz val="11"/>
        <color indexed="8"/>
        <rFont val="Times New Roman"/>
        <family val="1"/>
        <charset val="238"/>
      </rPr>
      <t>ÁÉKBV-irányelv alapján</t>
    </r>
  </si>
  <si>
    <r>
      <t xml:space="preserve">Működési forma szerint:                        </t>
    </r>
    <r>
      <rPr>
        <sz val="11"/>
        <color indexed="8"/>
        <rFont val="Times New Roman"/>
        <family val="1"/>
        <charset val="238"/>
      </rPr>
      <t>Zártkörű</t>
    </r>
  </si>
  <si>
    <r>
      <t xml:space="preserve">Az elsődleges eszközkategória típusa:  </t>
    </r>
    <r>
      <rPr>
        <sz val="11"/>
        <color indexed="8"/>
        <rFont val="Times New Roman"/>
        <family val="1"/>
        <charset val="238"/>
      </rPr>
      <t>Értékpapíralap</t>
    </r>
  </si>
  <si>
    <r>
      <t xml:space="preserve">A befektetési alap fajtája:                    </t>
    </r>
    <r>
      <rPr>
        <sz val="11"/>
        <color indexed="8"/>
        <rFont val="Times New Roman"/>
        <family val="1"/>
        <charset val="238"/>
      </rPr>
      <t xml:space="preserve">  Nyíltvégű</t>
    </r>
  </si>
  <si>
    <r>
      <t xml:space="preserve">A befektetési alap futamideje:              </t>
    </r>
    <r>
      <rPr>
        <sz val="11"/>
        <color indexed="8"/>
        <rFont val="Times New Roman"/>
        <family val="1"/>
        <charset val="238"/>
      </rPr>
      <t>Határozott</t>
    </r>
  </si>
  <si>
    <r>
      <t xml:space="preserve">Forgalmazási kör:                                  </t>
    </r>
    <r>
      <rPr>
        <sz val="11"/>
        <color indexed="8"/>
        <rFont val="Times New Roman"/>
        <family val="1"/>
        <charset val="238"/>
      </rPr>
      <t>Kizárólag szakmai befektetőknek</t>
    </r>
  </si>
  <si>
    <r>
      <t xml:space="preserve">       Harmonizáció típusa szerint:               </t>
    </r>
    <r>
      <rPr>
        <sz val="11"/>
        <color indexed="8"/>
        <rFont val="Times New Roman"/>
        <family val="1"/>
        <charset val="238"/>
      </rPr>
      <t>ÁÉKBV</t>
    </r>
  </si>
  <si>
    <r>
      <t xml:space="preserve">       Működési forma szerint:                     </t>
    </r>
    <r>
      <rPr>
        <sz val="11"/>
        <color indexed="8"/>
        <rFont val="Times New Roman"/>
        <family val="1"/>
        <charset val="238"/>
      </rPr>
      <t>Zártkörű</t>
    </r>
  </si>
  <si>
    <r>
      <t xml:space="preserve">       Az elsődleges eszközkategória típusa: </t>
    </r>
    <r>
      <rPr>
        <sz val="11"/>
        <color indexed="8"/>
        <rFont val="Times New Roman"/>
        <family val="1"/>
        <charset val="238"/>
      </rPr>
      <t>Értékpapíralap</t>
    </r>
  </si>
  <si>
    <r>
      <t xml:space="preserve">       A befektetési alap fajtája:                   </t>
    </r>
    <r>
      <rPr>
        <sz val="11"/>
        <color indexed="8"/>
        <rFont val="Times New Roman"/>
        <family val="1"/>
        <charset val="238"/>
      </rPr>
      <t xml:space="preserve"> Nyíltvégű</t>
    </r>
  </si>
  <si>
    <r>
      <t xml:space="preserve">       A befektetési alap futamideje:            </t>
    </r>
    <r>
      <rPr>
        <sz val="11"/>
        <color indexed="8"/>
        <rFont val="Times New Roman"/>
        <family val="1"/>
        <charset val="238"/>
      </rPr>
      <t>Határozott</t>
    </r>
  </si>
  <si>
    <r>
      <t xml:space="preserve">       Forgalmazási kör:                               </t>
    </r>
    <r>
      <rPr>
        <sz val="11"/>
        <color indexed="8"/>
        <rFont val="Times New Roman"/>
        <family val="1"/>
        <charset val="238"/>
      </rPr>
      <t>Kizárólag szakmai befektetőknek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</si>
</sst>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5" formatCode="_-* #,##0.00\ _F_t_-;\-* #,##0.00\ _F_t_-;_-* &quot;-&quot;??\ _F_t_-;_-@_-"/>
    <numFmt numFmtId="167" formatCode="General_)"/>
    <numFmt numFmtId="173" formatCode="#,##0.000"/>
    <numFmt numFmtId="180" formatCode="###\ ###\ ###\ ###\ ###\ ###\ ##0"/>
    <numFmt numFmtId="216" formatCode="_-* #,##0.000\ _F_t_-;\-* #,##0.000\ _F_t_-;_-* &quot;-&quot;??\ _F_t_-;_-@_-"/>
    <numFmt numFmtId="217" formatCode="yyyy/mm/"/>
    <numFmt numFmtId="218" formatCode="#,##0.000_ ;\-#,##0.000\ "/>
  </numFmts>
  <fonts count="4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b/>
      <sz val="28"/>
      <name val="Times New Roman"/>
      <family val="1"/>
      <charset val="238"/>
    </font>
    <font>
      <b/>
      <sz val="30"/>
      <name val="Times New Roman"/>
      <family val="1"/>
      <charset val="238"/>
    </font>
    <font>
      <b/>
      <sz val="14"/>
      <name val="H-Times New Roman"/>
      <family val="1"/>
    </font>
    <font>
      <sz val="8"/>
      <name val="H-Times New Roman"/>
      <family val="1"/>
    </font>
    <font>
      <b/>
      <sz val="14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color indexed="12"/>
      <name val="Arial CE"/>
      <charset val="238"/>
    </font>
    <font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1"/>
      <color indexed="4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0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u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993366"/>
        <bgColor indexed="36"/>
      </patternFill>
    </fill>
    <fill>
      <patternFill patternType="solid">
        <fgColor rgb="FF9933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167" fontId="7" fillId="0" borderId="0" applyNumberFormat="0" applyFill="0" applyBorder="0" applyProtection="0">
      <alignment horizontal="left"/>
      <protection locked="0"/>
    </xf>
    <xf numFmtId="165" fontId="2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0" fillId="0" borderId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4" fillId="0" borderId="0" applyNumberFormat="0" applyFill="0" applyBorder="0" applyAlignment="0"/>
    <xf numFmtId="9" fontId="28" fillId="0" borderId="0" applyFont="0" applyFill="0" applyBorder="0" applyAlignment="0" applyProtection="0"/>
    <xf numFmtId="0" fontId="8" fillId="0" borderId="0" applyNumberFormat="0" applyFill="0" applyBorder="0" applyAlignment="0" applyProtection="0">
      <protection locked="0"/>
    </xf>
    <xf numFmtId="167" fontId="8" fillId="0" borderId="1" applyNumberFormat="0" applyFill="0" applyBorder="0" applyProtection="0">
      <alignment horizontal="center" vertical="center"/>
      <protection locked="0"/>
    </xf>
    <xf numFmtId="167" fontId="8" fillId="0" borderId="1" applyNumberFormat="0" applyFill="0" applyBorder="0" applyProtection="0">
      <alignment horizontal="left" vertical="center"/>
      <protection locked="0"/>
    </xf>
  </cellStyleXfs>
  <cellXfs count="18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9" fillId="0" borderId="0" xfId="0" applyFont="1" applyBorder="1" applyAlignment="1">
      <alignment horizontal="center" vertical="center" wrapText="1"/>
    </xf>
    <xf numFmtId="0" fontId="31" fillId="0" borderId="0" xfId="0" applyFont="1"/>
    <xf numFmtId="0" fontId="32" fillId="0" borderId="0" xfId="3" applyFont="1" applyBorder="1" applyAlignment="1" applyProtection="1">
      <alignment vertical="center"/>
    </xf>
    <xf numFmtId="49" fontId="10" fillId="4" borderId="2" xfId="8" applyNumberFormat="1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vertical="center"/>
    </xf>
    <xf numFmtId="49" fontId="10" fillId="4" borderId="3" xfId="8" applyNumberFormat="1" applyFont="1" applyFill="1" applyBorder="1" applyAlignment="1">
      <alignment vertical="center"/>
    </xf>
    <xf numFmtId="49" fontId="10" fillId="5" borderId="4" xfId="0" applyNumberFormat="1" applyFont="1" applyFill="1" applyBorder="1" applyAlignment="1">
      <alignment vertical="center"/>
    </xf>
    <xf numFmtId="0" fontId="33" fillId="6" borderId="5" xfId="0" applyFont="1" applyFill="1" applyBorder="1"/>
    <xf numFmtId="0" fontId="33" fillId="0" borderId="5" xfId="0" applyFont="1" applyBorder="1"/>
    <xf numFmtId="173" fontId="11" fillId="0" borderId="6" xfId="0" applyNumberFormat="1" applyFont="1" applyBorder="1" applyAlignment="1">
      <alignment horizontal="right" wrapText="1" indent="1"/>
    </xf>
    <xf numFmtId="0" fontId="34" fillId="0" borderId="5" xfId="0" applyFont="1" applyBorder="1"/>
    <xf numFmtId="173" fontId="2" fillId="0" borderId="6" xfId="0" applyNumberFormat="1" applyFont="1" applyBorder="1" applyAlignment="1">
      <alignment horizontal="right" wrapText="1" indent="1"/>
    </xf>
    <xf numFmtId="173" fontId="2" fillId="0" borderId="6" xfId="0" applyNumberFormat="1" applyFont="1" applyFill="1" applyBorder="1" applyAlignment="1">
      <alignment horizontal="right" wrapText="1" indent="1"/>
    </xf>
    <xf numFmtId="0" fontId="34" fillId="0" borderId="5" xfId="0" applyFont="1" applyFill="1" applyBorder="1"/>
    <xf numFmtId="0" fontId="31" fillId="0" borderId="0" xfId="0" applyFont="1" applyFill="1"/>
    <xf numFmtId="0" fontId="16" fillId="0" borderId="0" xfId="0" applyFont="1"/>
    <xf numFmtId="0" fontId="35" fillId="0" borderId="0" xfId="0" applyFont="1" applyAlignment="1">
      <alignment horizontal="right"/>
    </xf>
    <xf numFmtId="0" fontId="2" fillId="2" borderId="0" xfId="5" applyFont="1" applyFill="1"/>
    <xf numFmtId="0" fontId="2" fillId="2" borderId="0" xfId="5" applyFont="1" applyFill="1" applyAlignment="1">
      <alignment horizontal="center"/>
    </xf>
    <xf numFmtId="49" fontId="31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 vertical="top" wrapText="1"/>
    </xf>
    <xf numFmtId="173" fontId="11" fillId="6" borderId="7" xfId="0" applyNumberFormat="1" applyFont="1" applyFill="1" applyBorder="1" applyAlignment="1">
      <alignment horizontal="right" wrapText="1" indent="1"/>
    </xf>
    <xf numFmtId="0" fontId="35" fillId="0" borderId="0" xfId="0" applyFont="1"/>
    <xf numFmtId="0" fontId="17" fillId="0" borderId="8" xfId="4" applyFont="1" applyBorder="1" applyAlignment="1" applyProtection="1">
      <alignment vertical="top"/>
    </xf>
    <xf numFmtId="0" fontId="17" fillId="0" borderId="0" xfId="4" applyFont="1" applyBorder="1" applyAlignment="1" applyProtection="1">
      <alignment vertical="top"/>
    </xf>
    <xf numFmtId="173" fontId="11" fillId="6" borderId="7" xfId="0" applyNumberFormat="1" applyFont="1" applyFill="1" applyBorder="1" applyAlignment="1">
      <alignment horizontal="center" vertical="center" wrapText="1"/>
    </xf>
    <xf numFmtId="173" fontId="11" fillId="0" borderId="6" xfId="0" applyNumberFormat="1" applyFont="1" applyBorder="1" applyAlignment="1">
      <alignment horizontal="center" vertical="center" wrapText="1"/>
    </xf>
    <xf numFmtId="173" fontId="2" fillId="0" borderId="6" xfId="0" applyNumberFormat="1" applyFont="1" applyBorder="1" applyAlignment="1">
      <alignment horizontal="center" vertical="center" wrapText="1"/>
    </xf>
    <xf numFmtId="173" fontId="2" fillId="0" borderId="6" xfId="0" applyNumberFormat="1" applyFont="1" applyFill="1" applyBorder="1" applyAlignment="1">
      <alignment horizontal="center" vertical="center" wrapText="1"/>
    </xf>
    <xf numFmtId="173" fontId="11" fillId="0" borderId="6" xfId="0" applyNumberFormat="1" applyFont="1" applyFill="1" applyBorder="1" applyAlignment="1">
      <alignment horizontal="center" vertical="center" wrapText="1"/>
    </xf>
    <xf numFmtId="0" fontId="33" fillId="7" borderId="5" xfId="0" applyFont="1" applyFill="1" applyBorder="1"/>
    <xf numFmtId="173" fontId="11" fillId="7" borderId="6" xfId="0" applyNumberFormat="1" applyFont="1" applyFill="1" applyBorder="1" applyAlignment="1">
      <alignment horizontal="center" vertical="center" wrapText="1"/>
    </xf>
    <xf numFmtId="173" fontId="11" fillId="7" borderId="6" xfId="0" applyNumberFormat="1" applyFont="1" applyFill="1" applyBorder="1" applyAlignment="1">
      <alignment horizontal="right" wrapText="1" indent="1"/>
    </xf>
    <xf numFmtId="0" fontId="31" fillId="0" borderId="9" xfId="0" applyFont="1" applyBorder="1"/>
    <xf numFmtId="0" fontId="31" fillId="0" borderId="0" xfId="0" applyFont="1" applyBorder="1"/>
    <xf numFmtId="9" fontId="31" fillId="0" borderId="0" xfId="16" applyFont="1"/>
    <xf numFmtId="49" fontId="10" fillId="5" borderId="3" xfId="0" applyNumberFormat="1" applyFont="1" applyFill="1" applyBorder="1" applyAlignment="1">
      <alignment horizontal="center" vertical="center"/>
    </xf>
    <xf numFmtId="173" fontId="11" fillId="6" borderId="10" xfId="0" applyNumberFormat="1" applyFont="1" applyFill="1" applyBorder="1" applyAlignment="1">
      <alignment horizontal="right" wrapText="1" indent="1"/>
    </xf>
    <xf numFmtId="173" fontId="11" fillId="6" borderId="11" xfId="0" applyNumberFormat="1" applyFont="1" applyFill="1" applyBorder="1" applyAlignment="1">
      <alignment horizontal="right" wrapText="1" indent="1"/>
    </xf>
    <xf numFmtId="173" fontId="11" fillId="6" borderId="6" xfId="0" applyNumberFormat="1" applyFont="1" applyFill="1" applyBorder="1" applyAlignment="1">
      <alignment horizontal="right" wrapText="1" indent="1"/>
    </xf>
    <xf numFmtId="0" fontId="31" fillId="0" borderId="12" xfId="0" applyFont="1" applyBorder="1" applyAlignment="1">
      <alignment horizontal="left" indent="30"/>
    </xf>
    <xf numFmtId="0" fontId="35" fillId="0" borderId="12" xfId="0" applyFont="1" applyBorder="1"/>
    <xf numFmtId="0" fontId="15" fillId="0" borderId="0" xfId="0" applyFont="1" applyBorder="1" applyAlignment="1">
      <alignment vertical="center"/>
    </xf>
    <xf numFmtId="0" fontId="0" fillId="0" borderId="0" xfId="0" applyFont="1"/>
    <xf numFmtId="49" fontId="20" fillId="4" borderId="13" xfId="8" applyNumberFormat="1" applyFont="1" applyFill="1" applyBorder="1" applyAlignment="1">
      <alignment vertical="center" wrapText="1"/>
    </xf>
    <xf numFmtId="49" fontId="20" fillId="5" borderId="13" xfId="0" applyNumberFormat="1" applyFont="1" applyFill="1" applyBorder="1" applyAlignment="1">
      <alignment vertical="center"/>
    </xf>
    <xf numFmtId="49" fontId="20" fillId="5" borderId="14" xfId="0" applyNumberFormat="1" applyFont="1" applyFill="1" applyBorder="1" applyAlignment="1">
      <alignment vertical="center"/>
    </xf>
    <xf numFmtId="49" fontId="20" fillId="5" borderId="3" xfId="0" applyNumberFormat="1" applyFont="1" applyFill="1" applyBorder="1" applyAlignment="1">
      <alignment vertical="center"/>
    </xf>
    <xf numFmtId="49" fontId="20" fillId="4" borderId="3" xfId="8" applyNumberFormat="1" applyFont="1" applyFill="1" applyBorder="1" applyAlignment="1">
      <alignment vertical="center"/>
    </xf>
    <xf numFmtId="49" fontId="20" fillId="5" borderId="15" xfId="0" applyNumberFormat="1" applyFont="1" applyFill="1" applyBorder="1" applyAlignment="1">
      <alignment vertical="center"/>
    </xf>
    <xf numFmtId="49" fontId="20" fillId="5" borderId="2" xfId="0" applyNumberFormat="1" applyFont="1" applyFill="1" applyBorder="1" applyAlignment="1">
      <alignment vertical="center"/>
    </xf>
    <xf numFmtId="49" fontId="20" fillId="5" borderId="16" xfId="0" applyNumberFormat="1" applyFont="1" applyFill="1" applyBorder="1" applyAlignment="1">
      <alignment vertical="center"/>
    </xf>
    <xf numFmtId="49" fontId="20" fillId="5" borderId="4" xfId="0" applyNumberFormat="1" applyFont="1" applyFill="1" applyBorder="1" applyAlignment="1">
      <alignment vertical="center"/>
    </xf>
    <xf numFmtId="3" fontId="13" fillId="0" borderId="12" xfId="0" applyNumberFormat="1" applyFont="1" applyBorder="1" applyAlignment="1">
      <alignment horizontal="center" wrapText="1"/>
    </xf>
    <xf numFmtId="3" fontId="13" fillId="0" borderId="6" xfId="0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3" fontId="13" fillId="0" borderId="17" xfId="8" applyNumberFormat="1" applyFont="1" applyBorder="1" applyAlignment="1">
      <alignment horizontal="center"/>
    </xf>
    <xf numFmtId="3" fontId="13" fillId="0" borderId="11" xfId="8" applyNumberFormat="1" applyFont="1" applyBorder="1" applyAlignment="1">
      <alignment horizontal="center"/>
    </xf>
    <xf numFmtId="3" fontId="13" fillId="0" borderId="10" xfId="8" applyNumberFormat="1" applyFont="1" applyBorder="1" applyAlignment="1">
      <alignment horizontal="center"/>
    </xf>
    <xf numFmtId="3" fontId="13" fillId="0" borderId="12" xfId="8" applyNumberFormat="1" applyFont="1" applyFill="1" applyBorder="1" applyAlignment="1">
      <alignment horizontal="center"/>
    </xf>
    <xf numFmtId="3" fontId="13" fillId="0" borderId="6" xfId="8" applyNumberFormat="1" applyFont="1" applyFill="1" applyBorder="1" applyAlignment="1">
      <alignment horizontal="center"/>
    </xf>
    <xf numFmtId="3" fontId="13" fillId="0" borderId="10" xfId="8" applyNumberFormat="1" applyFont="1" applyFill="1" applyBorder="1" applyAlignment="1">
      <alignment horizontal="center"/>
    </xf>
    <xf numFmtId="3" fontId="13" fillId="0" borderId="17" xfId="8" applyNumberFormat="1" applyFont="1" applyFill="1" applyBorder="1" applyAlignment="1">
      <alignment horizontal="center"/>
    </xf>
    <xf numFmtId="3" fontId="13" fillId="0" borderId="18" xfId="8" applyNumberFormat="1" applyFont="1" applyFill="1" applyBorder="1" applyAlignment="1">
      <alignment horizontal="center"/>
    </xf>
    <xf numFmtId="3" fontId="13" fillId="0" borderId="19" xfId="8" applyNumberFormat="1" applyFont="1" applyFill="1" applyBorder="1" applyAlignment="1">
      <alignment horizontal="center"/>
    </xf>
    <xf numFmtId="173" fontId="13" fillId="0" borderId="20" xfId="0" applyNumberFormat="1" applyFont="1" applyBorder="1" applyAlignment="1">
      <alignment horizontal="center" wrapText="1"/>
    </xf>
    <xf numFmtId="173" fontId="13" fillId="0" borderId="21" xfId="0" applyNumberFormat="1" applyFont="1" applyBorder="1" applyAlignment="1">
      <alignment horizontal="center" wrapText="1"/>
    </xf>
    <xf numFmtId="173" fontId="13" fillId="0" borderId="22" xfId="0" applyNumberFormat="1" applyFont="1" applyBorder="1" applyAlignment="1">
      <alignment horizontal="center" wrapText="1"/>
    </xf>
    <xf numFmtId="173" fontId="13" fillId="0" borderId="23" xfId="0" applyNumberFormat="1" applyFont="1" applyBorder="1" applyAlignment="1">
      <alignment horizontal="center" wrapText="1"/>
    </xf>
    <xf numFmtId="0" fontId="15" fillId="0" borderId="12" xfId="8" applyFont="1" applyFill="1" applyBorder="1" applyAlignment="1">
      <alignment horizontal="left" indent="1"/>
    </xf>
    <xf numFmtId="173" fontId="13" fillId="0" borderId="24" xfId="0" applyNumberFormat="1" applyFont="1" applyBorder="1" applyAlignment="1">
      <alignment horizontal="center" wrapText="1"/>
    </xf>
    <xf numFmtId="0" fontId="35" fillId="0" borderId="25" xfId="0" applyFont="1" applyBorder="1"/>
    <xf numFmtId="180" fontId="31" fillId="0" borderId="19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9" fontId="31" fillId="0" borderId="0" xfId="16" applyFont="1" applyAlignment="1">
      <alignment wrapText="1"/>
    </xf>
    <xf numFmtId="49" fontId="20" fillId="4" borderId="2" xfId="8" applyNumberFormat="1" applyFont="1" applyFill="1" applyBorder="1" applyAlignment="1">
      <alignment horizontal="left" vertical="center" wrapText="1"/>
    </xf>
    <xf numFmtId="49" fontId="20" fillId="5" borderId="3" xfId="0" applyNumberFormat="1" applyFont="1" applyFill="1" applyBorder="1" applyAlignment="1">
      <alignment horizontal="center" vertical="center"/>
    </xf>
    <xf numFmtId="0" fontId="31" fillId="0" borderId="5" xfId="0" applyFont="1" applyBorder="1" applyAlignment="1">
      <alignment horizontal="left" indent="2"/>
    </xf>
    <xf numFmtId="0" fontId="31" fillId="0" borderId="5" xfId="0" applyFont="1" applyFill="1" applyBorder="1" applyAlignment="1">
      <alignment horizontal="left" indent="2"/>
    </xf>
    <xf numFmtId="0" fontId="36" fillId="0" borderId="0" xfId="0" applyFont="1" applyAlignment="1"/>
    <xf numFmtId="49" fontId="20" fillId="5" borderId="4" xfId="0" applyNumberFormat="1" applyFont="1" applyFill="1" applyBorder="1" applyAlignment="1">
      <alignment horizontal="center" vertical="center"/>
    </xf>
    <xf numFmtId="0" fontId="35" fillId="6" borderId="26" xfId="0" applyFont="1" applyFill="1" applyBorder="1"/>
    <xf numFmtId="0" fontId="31" fillId="0" borderId="12" xfId="0" applyFont="1" applyBorder="1" applyAlignment="1">
      <alignment horizontal="left" indent="27"/>
    </xf>
    <xf numFmtId="0" fontId="31" fillId="0" borderId="12" xfId="0" applyFont="1" applyBorder="1" applyAlignment="1">
      <alignment horizontal="left" indent="28"/>
    </xf>
    <xf numFmtId="0" fontId="35" fillId="6" borderId="13" xfId="0" applyFont="1" applyFill="1" applyBorder="1"/>
    <xf numFmtId="173" fontId="15" fillId="6" borderId="27" xfId="0" applyNumberFormat="1" applyFont="1" applyFill="1" applyBorder="1" applyAlignment="1">
      <alignment horizontal="right" wrapText="1" indent="1"/>
    </xf>
    <xf numFmtId="173" fontId="13" fillId="0" borderId="5" xfId="0" applyNumberFormat="1" applyFont="1" applyFill="1" applyBorder="1" applyAlignment="1">
      <alignment horizontal="right" wrapText="1" indent="1"/>
    </xf>
    <xf numFmtId="216" fontId="31" fillId="0" borderId="18" xfId="2" applyNumberFormat="1" applyFont="1" applyBorder="1"/>
    <xf numFmtId="0" fontId="29" fillId="6" borderId="0" xfId="3" applyFill="1" applyAlignment="1" applyProtection="1">
      <alignment vertical="top" wrapText="1"/>
    </xf>
    <xf numFmtId="14" fontId="20" fillId="5" borderId="3" xfId="0" applyNumberFormat="1" applyFont="1" applyFill="1" applyBorder="1" applyAlignment="1">
      <alignment horizontal="center" vertical="center"/>
    </xf>
    <xf numFmtId="14" fontId="20" fillId="5" borderId="14" xfId="0" applyNumberFormat="1" applyFont="1" applyFill="1" applyBorder="1" applyAlignment="1">
      <alignment vertical="center"/>
    </xf>
    <xf numFmtId="3" fontId="13" fillId="0" borderId="24" xfId="0" applyNumberFormat="1" applyFont="1" applyBorder="1" applyAlignment="1">
      <alignment horizontal="center" wrapText="1"/>
    </xf>
    <xf numFmtId="3" fontId="13" fillId="0" borderId="20" xfId="0" applyNumberFormat="1" applyFont="1" applyBorder="1" applyAlignment="1">
      <alignment horizontal="center" wrapText="1"/>
    </xf>
    <xf numFmtId="3" fontId="13" fillId="0" borderId="21" xfId="0" applyNumberFormat="1" applyFont="1" applyBorder="1" applyAlignment="1">
      <alignment horizontal="center" wrapText="1"/>
    </xf>
    <xf numFmtId="3" fontId="13" fillId="0" borderId="22" xfId="8" applyNumberFormat="1" applyFont="1" applyBorder="1" applyAlignment="1">
      <alignment horizontal="center"/>
    </xf>
    <xf numFmtId="3" fontId="13" fillId="0" borderId="23" xfId="8" applyNumberFormat="1" applyFont="1" applyBorder="1" applyAlignment="1">
      <alignment horizontal="center"/>
    </xf>
    <xf numFmtId="3" fontId="13" fillId="0" borderId="21" xfId="8" applyNumberFormat="1" applyFont="1" applyBorder="1" applyAlignment="1">
      <alignment horizontal="center"/>
    </xf>
    <xf numFmtId="173" fontId="13" fillId="0" borderId="0" xfId="0" applyNumberFormat="1" applyFont="1" applyBorder="1" applyAlignment="1">
      <alignment horizontal="center" wrapText="1"/>
    </xf>
    <xf numFmtId="3" fontId="13" fillId="0" borderId="0" xfId="8" applyNumberFormat="1" applyFont="1" applyFill="1" applyBorder="1" applyAlignment="1">
      <alignment horizontal="center"/>
    </xf>
    <xf numFmtId="180" fontId="31" fillId="0" borderId="0" xfId="0" applyNumberFormat="1" applyFont="1" applyBorder="1" applyAlignment="1">
      <alignment horizontal="right"/>
    </xf>
    <xf numFmtId="0" fontId="31" fillId="0" borderId="12" xfId="0" applyFont="1" applyBorder="1" applyAlignment="1">
      <alignment horizontal="left" wrapText="1" indent="30"/>
    </xf>
    <xf numFmtId="14" fontId="20" fillId="5" borderId="14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right" wrapText="1" indent="1"/>
    </xf>
    <xf numFmtId="0" fontId="0" fillId="0" borderId="0" xfId="0" applyFill="1"/>
    <xf numFmtId="0" fontId="31" fillId="0" borderId="12" xfId="0" applyFont="1" applyBorder="1" applyAlignment="1">
      <alignment horizontal="left" wrapText="1" indent="28"/>
    </xf>
    <xf numFmtId="216" fontId="31" fillId="0" borderId="0" xfId="2" applyNumberFormat="1" applyFont="1" applyBorder="1"/>
    <xf numFmtId="173" fontId="37" fillId="0" borderId="0" xfId="0" applyNumberFormat="1" applyFont="1" applyFill="1" applyBorder="1" applyAlignment="1">
      <alignment horizontal="right" wrapText="1" indent="1"/>
    </xf>
    <xf numFmtId="0" fontId="9" fillId="0" borderId="28" xfId="7" applyFont="1" applyBorder="1" applyAlignment="1">
      <alignment vertical="center" wrapText="1"/>
    </xf>
    <xf numFmtId="0" fontId="21" fillId="0" borderId="0" xfId="7" applyFont="1"/>
    <xf numFmtId="217" fontId="20" fillId="3" borderId="10" xfId="9" applyNumberFormat="1" applyFont="1" applyFill="1" applyBorder="1" applyAlignment="1">
      <alignment horizontal="center" vertical="center"/>
    </xf>
    <xf numFmtId="0" fontId="13" fillId="0" borderId="10" xfId="7" applyFont="1" applyBorder="1" applyAlignment="1">
      <alignment vertical="center"/>
    </xf>
    <xf numFmtId="0" fontId="13" fillId="0" borderId="10" xfId="10" applyFont="1" applyBorder="1" applyAlignment="1">
      <alignment vertical="center"/>
    </xf>
    <xf numFmtId="173" fontId="13" fillId="0" borderId="10" xfId="7" applyNumberFormat="1" applyFont="1" applyFill="1" applyBorder="1" applyAlignment="1">
      <alignment horizontal="right"/>
    </xf>
    <xf numFmtId="0" fontId="15" fillId="0" borderId="10" xfId="11" applyFont="1" applyFill="1" applyBorder="1" applyAlignment="1">
      <alignment horizontal="left" vertical="center"/>
    </xf>
    <xf numFmtId="4" fontId="15" fillId="0" borderId="10" xfId="7" applyNumberFormat="1" applyFont="1" applyFill="1" applyBorder="1" applyAlignment="1">
      <alignment horizontal="right"/>
    </xf>
    <xf numFmtId="0" fontId="13" fillId="0" borderId="0" xfId="7" applyFont="1"/>
    <xf numFmtId="14" fontId="38" fillId="5" borderId="3" xfId="0" applyNumberFormat="1" applyFont="1" applyFill="1" applyBorder="1" applyAlignment="1">
      <alignment horizontal="center" vertical="center"/>
    </xf>
    <xf numFmtId="49" fontId="38" fillId="5" borderId="4" xfId="0" applyNumberFormat="1" applyFont="1" applyFill="1" applyBorder="1" applyAlignment="1">
      <alignment horizontal="center" vertical="center"/>
    </xf>
    <xf numFmtId="0" fontId="35" fillId="0" borderId="19" xfId="8" applyFont="1" applyFill="1" applyBorder="1" applyAlignment="1">
      <alignment horizontal="left" indent="1"/>
    </xf>
    <xf numFmtId="0" fontId="31" fillId="0" borderId="29" xfId="0" applyFont="1" applyBorder="1" applyAlignment="1">
      <alignment horizontal="left" indent="30"/>
    </xf>
    <xf numFmtId="0" fontId="31" fillId="0" borderId="0" xfId="8" applyFont="1" applyFill="1" applyBorder="1" applyAlignment="1">
      <alignment horizontal="left" indent="1"/>
    </xf>
    <xf numFmtId="0" fontId="31" fillId="0" borderId="0" xfId="0" applyFont="1" applyAlignment="1">
      <alignment wrapText="1"/>
    </xf>
    <xf numFmtId="3" fontId="31" fillId="0" borderId="18" xfId="8" applyNumberFormat="1" applyFont="1" applyFill="1" applyBorder="1" applyAlignment="1">
      <alignment horizontal="center"/>
    </xf>
    <xf numFmtId="3" fontId="31" fillId="0" borderId="18" xfId="8" applyNumberFormat="1" applyFont="1" applyFill="1" applyBorder="1" applyAlignment="1">
      <alignment horizontal="right"/>
    </xf>
    <xf numFmtId="180" fontId="31" fillId="0" borderId="18" xfId="0" applyNumberFormat="1" applyFont="1" applyBorder="1" applyAlignment="1">
      <alignment horizontal="right"/>
    </xf>
    <xf numFmtId="180" fontId="31" fillId="0" borderId="30" xfId="0" applyNumberFormat="1" applyFont="1" applyBorder="1" applyAlignment="1">
      <alignment horizontal="right"/>
    </xf>
    <xf numFmtId="180" fontId="31" fillId="0" borderId="31" xfId="0" applyNumberFormat="1" applyFont="1" applyBorder="1" applyAlignment="1">
      <alignment horizontal="right"/>
    </xf>
    <xf numFmtId="173" fontId="31" fillId="0" borderId="5" xfId="0" applyNumberFormat="1" applyFont="1" applyFill="1" applyBorder="1" applyAlignment="1">
      <alignment horizontal="right" wrapText="1" indent="1"/>
    </xf>
    <xf numFmtId="216" fontId="31" fillId="0" borderId="5" xfId="2" applyNumberFormat="1" applyFont="1" applyBorder="1"/>
    <xf numFmtId="0" fontId="31" fillId="0" borderId="0" xfId="0" applyFont="1" applyBorder="1" applyAlignment="1">
      <alignment horizontal="left" indent="2"/>
    </xf>
    <xf numFmtId="0" fontId="31" fillId="0" borderId="29" xfId="0" applyFont="1" applyBorder="1" applyAlignment="1">
      <alignment horizontal="left" indent="28"/>
    </xf>
    <xf numFmtId="3" fontId="13" fillId="0" borderId="30" xfId="8" applyNumberFormat="1" applyFont="1" applyFill="1" applyBorder="1" applyAlignment="1">
      <alignment horizontal="center"/>
    </xf>
    <xf numFmtId="3" fontId="13" fillId="0" borderId="31" xfId="8" applyNumberFormat="1" applyFont="1" applyFill="1" applyBorder="1" applyAlignment="1">
      <alignment horizontal="center"/>
    </xf>
    <xf numFmtId="0" fontId="31" fillId="0" borderId="31" xfId="0" applyFont="1" applyBorder="1"/>
    <xf numFmtId="0" fontId="35" fillId="0" borderId="32" xfId="0" applyFont="1" applyFill="1" applyBorder="1"/>
    <xf numFmtId="180" fontId="31" fillId="0" borderId="29" xfId="0" applyNumberFormat="1" applyFont="1" applyBorder="1" applyAlignment="1">
      <alignment horizontal="right"/>
    </xf>
    <xf numFmtId="216" fontId="31" fillId="0" borderId="5" xfId="2" applyNumberFormat="1" applyFont="1" applyBorder="1" applyAlignment="1">
      <alignment horizontal="center" wrapText="1"/>
    </xf>
    <xf numFmtId="218" fontId="35" fillId="6" borderId="33" xfId="2" applyNumberFormat="1" applyFont="1" applyFill="1" applyBorder="1"/>
    <xf numFmtId="218" fontId="31" fillId="0" borderId="18" xfId="2" applyNumberFormat="1" applyFont="1" applyBorder="1"/>
    <xf numFmtId="218" fontId="31" fillId="0" borderId="24" xfId="2" applyNumberFormat="1" applyFont="1" applyBorder="1"/>
    <xf numFmtId="218" fontId="31" fillId="0" borderId="12" xfId="2" applyNumberFormat="1" applyFont="1" applyBorder="1"/>
    <xf numFmtId="218" fontId="31" fillId="0" borderId="25" xfId="2" applyNumberFormat="1" applyFont="1" applyBorder="1"/>
    <xf numFmtId="218" fontId="31" fillId="0" borderId="29" xfId="2" applyNumberFormat="1" applyFont="1" applyBorder="1"/>
    <xf numFmtId="218" fontId="31" fillId="0" borderId="34" xfId="2" applyNumberFormat="1" applyFont="1" applyBorder="1"/>
    <xf numFmtId="14" fontId="20" fillId="3" borderId="10" xfId="9" applyNumberFormat="1" applyFont="1" applyFill="1" applyBorder="1" applyAlignment="1">
      <alignment horizontal="center" vertical="center"/>
    </xf>
    <xf numFmtId="0" fontId="2" fillId="2" borderId="0" xfId="13" applyFont="1" applyFill="1" applyBorder="1"/>
    <xf numFmtId="0" fontId="24" fillId="2" borderId="0" xfId="7" applyNumberFormat="1" applyFont="1" applyFill="1" applyAlignment="1">
      <alignment wrapText="1"/>
    </xf>
    <xf numFmtId="0" fontId="25" fillId="2" borderId="0" xfId="7" applyNumberFormat="1" applyFont="1" applyFill="1" applyAlignment="1">
      <alignment horizontal="justify" wrapText="1"/>
    </xf>
    <xf numFmtId="0" fontId="39" fillId="8" borderId="0" xfId="7" applyFont="1" applyFill="1" applyBorder="1" applyProtection="1">
      <protection locked="0"/>
    </xf>
    <xf numFmtId="0" fontId="39" fillId="2" borderId="0" xfId="13" applyFont="1" applyFill="1" applyBorder="1"/>
    <xf numFmtId="0" fontId="31" fillId="0" borderId="0" xfId="13" applyFont="1" applyFill="1" applyBorder="1" applyAlignment="1">
      <alignment horizontal="justify" vertical="center" wrapText="1"/>
    </xf>
    <xf numFmtId="0" fontId="24" fillId="2" borderId="35" xfId="13" applyFont="1" applyFill="1" applyBorder="1"/>
    <xf numFmtId="0" fontId="26" fillId="2" borderId="0" xfId="13" applyFont="1" applyFill="1" applyBorder="1"/>
    <xf numFmtId="0" fontId="31" fillId="0" borderId="0" xfId="7" applyFont="1" applyBorder="1" applyProtection="1">
      <protection locked="0"/>
    </xf>
    <xf numFmtId="0" fontId="40" fillId="0" borderId="13" xfId="0" applyFont="1" applyBorder="1" applyAlignment="1">
      <alignment vertical="top" wrapText="1"/>
    </xf>
    <xf numFmtId="0" fontId="40" fillId="0" borderId="16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left" vertical="top" wrapText="1"/>
    </xf>
    <xf numFmtId="0" fontId="41" fillId="0" borderId="19" xfId="0" applyFont="1" applyBorder="1"/>
    <xf numFmtId="0" fontId="31" fillId="0" borderId="19" xfId="0" applyFont="1" applyBorder="1" applyAlignment="1">
      <alignment vertical="top" wrapText="1"/>
    </xf>
    <xf numFmtId="0" fontId="41" fillId="0" borderId="36" xfId="0" applyFont="1" applyBorder="1"/>
    <xf numFmtId="0" fontId="31" fillId="0" borderId="11" xfId="0" applyFont="1" applyBorder="1" applyAlignment="1">
      <alignment vertical="top" wrapText="1"/>
    </xf>
    <xf numFmtId="0" fontId="41" fillId="0" borderId="11" xfId="0" applyFont="1" applyBorder="1"/>
    <xf numFmtId="0" fontId="41" fillId="0" borderId="37" xfId="0" applyFont="1" applyBorder="1"/>
    <xf numFmtId="0" fontId="2" fillId="0" borderId="0" xfId="13" applyFont="1" applyFill="1" applyBorder="1"/>
    <xf numFmtId="0" fontId="39" fillId="0" borderId="0" xfId="7" applyFont="1" applyFill="1" applyBorder="1" applyProtection="1">
      <protection locked="0"/>
    </xf>
    <xf numFmtId="14" fontId="20" fillId="5" borderId="14" xfId="0" applyNumberFormat="1" applyFont="1" applyFill="1" applyBorder="1" applyAlignment="1">
      <alignment horizontal="center" vertical="top" wrapText="1"/>
    </xf>
    <xf numFmtId="14" fontId="38" fillId="5" borderId="3" xfId="0" applyNumberFormat="1" applyFont="1" applyFill="1" applyBorder="1" applyAlignment="1">
      <alignment horizontal="center" vertical="center" wrapText="1"/>
    </xf>
    <xf numFmtId="14" fontId="20" fillId="3" borderId="10" xfId="9" applyNumberFormat="1" applyFont="1" applyFill="1" applyBorder="1" applyAlignment="1">
      <alignment horizontal="center" vertical="center" wrapText="1"/>
    </xf>
    <xf numFmtId="217" fontId="20" fillId="3" borderId="10" xfId="9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0" xfId="5" applyFont="1" applyFill="1" applyBorder="1" applyAlignment="1">
      <alignment horizontal="center" vertical="center"/>
    </xf>
    <xf numFmtId="0" fontId="17" fillId="0" borderId="0" xfId="4" applyFont="1" applyBorder="1" applyAlignment="1" applyProtection="1">
      <alignment horizontal="center" vertical="top"/>
    </xf>
    <xf numFmtId="0" fontId="23" fillId="2" borderId="0" xfId="7" applyNumberFormat="1" applyFont="1" applyFill="1" applyAlignment="1">
      <alignment horizontal="left" wrapText="1"/>
    </xf>
    <xf numFmtId="0" fontId="13" fillId="0" borderId="5" xfId="13" applyFont="1" applyFill="1" applyBorder="1" applyAlignment="1">
      <alignment horizontal="left" vertical="center" wrapText="1"/>
    </xf>
    <xf numFmtId="0" fontId="13" fillId="0" borderId="5" xfId="13" applyFont="1" applyFill="1" applyBorder="1" applyAlignment="1">
      <alignment horizontal="left" vertical="top" wrapText="1"/>
    </xf>
    <xf numFmtId="0" fontId="9" fillId="0" borderId="28" xfId="7" applyFont="1" applyBorder="1" applyAlignment="1">
      <alignment horizontal="left" vertical="center" wrapText="1"/>
    </xf>
    <xf numFmtId="0" fontId="20" fillId="3" borderId="17" xfId="12" applyFont="1" applyFill="1" applyBorder="1" applyAlignment="1">
      <alignment horizontal="center" vertical="center"/>
    </xf>
    <xf numFmtId="0" fontId="20" fillId="3" borderId="6" xfId="12" applyFont="1" applyFill="1" applyBorder="1" applyAlignment="1">
      <alignment horizontal="center" vertical="center"/>
    </xf>
    <xf numFmtId="0" fontId="13" fillId="0" borderId="0" xfId="7" applyFont="1" applyAlignment="1">
      <alignment horizontal="left"/>
    </xf>
    <xf numFmtId="0" fontId="31" fillId="0" borderId="0" xfId="0" applyFont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</cellXfs>
  <cellStyles count="20">
    <cellStyle name="cim1" xfId="1"/>
    <cellStyle name="Ezres" xfId="2" builtinId="3"/>
    <cellStyle name="Hivatkozás" xfId="3" builtinId="8"/>
    <cellStyle name="Hivatkozás 2" xfId="4"/>
    <cellStyle name="Normál" xfId="0" builtinId="0"/>
    <cellStyle name="Normál 2" xfId="5"/>
    <cellStyle name="Normál 26" xfId="6"/>
    <cellStyle name="Normál 3" xfId="7"/>
    <cellStyle name="Normál_200409statmellpublbefváll,befalp" xfId="8"/>
    <cellStyle name="Normál_212" xfId="9"/>
    <cellStyle name="Normál_internetes tabl209" xfId="10"/>
    <cellStyle name="Normál_internetes tabl209 2" xfId="11"/>
    <cellStyle name="Normál_Munka1" xfId="12"/>
    <cellStyle name="Normál_Munkafüzet2" xfId="13"/>
    <cellStyle name="Stílus 1" xfId="14"/>
    <cellStyle name="Subtitle" xfId="15"/>
    <cellStyle name="Százalék" xfId="16" builtinId="5"/>
    <cellStyle name="tabla" xfId="17"/>
    <cellStyle name="tablafej" xfId="18"/>
    <cellStyle name="tablasor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-1\akk\G\KOZOS\KIADVANY\MAGYAR\96INEV\24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AJAT\EXCEL\2005\5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JHOZAM"/>
      <sheetName val="Majetok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svállhitpubl (2)"/>
      <sheetName val="BANK 4"/>
      <sheetName val="Munka2"/>
      <sheetName val="makroössz "/>
      <sheetName val="Munka1 (2)"/>
      <sheetName val="2005 évi bankcsop."/>
      <sheetName val="vállhitelögraf (2)"/>
      <sheetName val="GDP, hitel"/>
      <sheetName val="közvtőkepublgraf"/>
      <sheetName val="ügyfvagyon névért "/>
      <sheetName val="ügyfvagyonárfé"/>
      <sheetName val="átleszk"/>
      <sheetName val="átleszkévpubl"/>
      <sheetName val="átleszkI-IIIpubl"/>
      <sheetName val="átleszkfélévpubl"/>
      <sheetName val="mfohitel"/>
      <sheetName val="háztkamlábgraf"/>
      <sheetName val="vállkamlábgraf"/>
      <sheetName val="vállhitelögraf"/>
      <sheetName val="vállbetétösszeg"/>
      <sheetName val="házthitelktg"/>
      <sheetName val="háztbankbetétgraf"/>
      <sheetName val="házthitelgraf"/>
      <sheetName val="kisvállhitpubl"/>
      <sheetName val="kisvall506"/>
      <sheetName val="kisvallMFBEXIMmel412"/>
      <sheetName val="kisváll412"/>
      <sheetName val="kisváll412 na"/>
      <sheetName val="kisvall409"/>
      <sheetName val="kivall406"/>
      <sheetName val="kivall403"/>
      <sheetName val="kisvall312aud"/>
      <sheetName val="kisvall212aud"/>
      <sheetName val="eszforrpubl"/>
      <sheetName val="módosítottegygraf"/>
      <sheetName val="módosított graf"/>
      <sheetName val="neteszkpoz bázpoz graf"/>
      <sheetName val="neteszkpoz412"/>
      <sheetName val="neteszkpoz406"/>
      <sheetName val="neteszkpoz312"/>
      <sheetName val="neteszkpoz212"/>
      <sheetName val="összefoglévespubl"/>
      <sheetName val="összefoglpubl"/>
      <sheetName val="összefoglfiókkalpubl "/>
      <sheetName val="hálózatiegys"/>
      <sheetName val="létszpubl"/>
      <sheetName val="létszám"/>
      <sheetName val="létszámhatpubl"/>
      <sheetName val="devárfoly"/>
      <sheetName val="költségekpubl"/>
      <sheetName val="költsegy412"/>
      <sheetName val="devered412"/>
      <sheetName val="kamatmévgraf"/>
      <sheetName val="kamatmarzs hnéves graf"/>
      <sheetName val="ktg_mfo"/>
      <sheetName val="costtoincomepubl"/>
      <sheetName val="costgraf"/>
      <sheetName val="costtoincome506"/>
      <sheetName val="costtoincome406"/>
      <sheetName val="costtoincome 412 graf"/>
      <sheetName val="ejövegy_éves graf"/>
      <sheetName val="ejövegy_hnévesgraf "/>
      <sheetName val="ejövegy_févesgraf"/>
      <sheetName val="ejövegy_első néves graf"/>
      <sheetName val="deveredmény509"/>
      <sheetName val="éves eredménypubl"/>
      <sheetName val="háromnévi eredpubl fiókkal"/>
      <sheetName val="háromnévi eredpubl"/>
      <sheetName val="félévi ered publ"/>
      <sheetName val="negyedévi erepubl"/>
      <sheetName val="eredváltegy503"/>
      <sheetName val="eredvált503"/>
      <sheetName val="átlkamatlábegy412"/>
      <sheetName val="kamaterepubl"/>
      <sheetName val="osztalék"/>
      <sheetName val="ejövév 2"/>
      <sheetName val="_ejöv_évpubl"/>
      <sheetName val="ejöv I.IIInévpubl fiókokkal"/>
      <sheetName val="ejöv_I IIInévpubl"/>
      <sheetName val="ejöv_févpubl"/>
      <sheetName val="ejöv_névpubl"/>
      <sheetName val="tulegy"/>
      <sheetName val="tulmegopubl fiókkal"/>
      <sheetName val="tulmegopubl"/>
      <sheetName val="értpváltegy"/>
      <sheetName val="értpegygraf409"/>
      <sheetName val="értpgraf"/>
      <sheetName val="értegy412"/>
      <sheetName val="értpegy312"/>
      <sheetName val="értpapírpubl"/>
      <sheetName val="házthitelbetétgraf"/>
      <sheetName val="háztfogyhit"/>
      <sheetName val="házthitpublfiókkal"/>
      <sheetName val="házthitpubl"/>
      <sheetName val="lakáshitarány"/>
      <sheetName val="házt. hitelpubl2"/>
      <sheetName val="házthitel"/>
      <sheetName val="hazt Fthitel"/>
      <sheetName val="háztdevhitel"/>
      <sheetName val="Munka1"/>
      <sheetName val="devlakáshitgraf "/>
      <sheetName val="devlakáshitprész"/>
      <sheetName val="devlakáshitegy"/>
      <sheetName val="Ft lakáshitelegy"/>
      <sheetName val="összes lakáshitelegy"/>
      <sheetName val="házthitelgraf2"/>
      <sheetName val="házthitvált"/>
      <sheetName val="házthitelvált%"/>
      <sheetName val="háztegyébhit Ft"/>
      <sheetName val="háztegyébhiteuro"/>
      <sheetName val="háztegyébhit egyébdev"/>
      <sheetName val="háztegyébdevbont"/>
      <sheetName val="háztegyébhit_ömego"/>
      <sheetName val="háztegyegyéb hit_mego"/>
      <sheetName val="háztegyéb hitel_ö410"/>
      <sheetName val="háztegyébhit"/>
      <sheetName val="vállalkhitgraf"/>
      <sheetName val="vállhitpubl fiókkal"/>
      <sheetName val="vállalkhitelpubl"/>
      <sheetName val="jegybet és külfbankk graf"/>
      <sheetName val="likvideszkgraf"/>
      <sheetName val="likvideszpubl"/>
      <sheetName val="pénztárvált"/>
      <sheetName val="pénztár és elsz"/>
      <sheetName val="vállházthitgraf"/>
      <sheetName val="hitelpubl"/>
      <sheetName val="hitelrészgraf"/>
      <sheetName val="hitelnövnév %publ"/>
      <sheetName val="hitelbetétgraf"/>
      <sheetName val="hitelegygraf"/>
      <sheetName val="eszkgraf1"/>
      <sheetName val="külföldikih."/>
      <sheetName val="eszkpublfontos fiókkal"/>
      <sheetName val="eszkpublfontos"/>
      <sheetName val="eszkpeerpubl2"/>
      <sheetName val="eszpeerpubl"/>
      <sheetName val="mfőgraf"/>
      <sheetName val="eszváltgrafpubl"/>
      <sheetName val="mfőöegygraf"/>
      <sheetName val="eszkdenom"/>
      <sheetName val="hitelgraf"/>
      <sheetName val="eszk"/>
      <sheetName val="eszkválthavi %"/>
      <sheetName val="közkorm. hiteleváltegy503"/>
      <sheetName val="eszváltnévi %"/>
      <sheetName val="eszkválthavi"/>
      <sheetName val="eszváltnévi"/>
      <sheetName val="eszdenomváltpubl"/>
      <sheetName val="eszkmego"/>
      <sheetName val="betétegygraf"/>
      <sheetName val="sorrendeszk412"/>
      <sheetName val="sorrendeszk409"/>
      <sheetName val="sorrendeszk406"/>
      <sheetName val="sorrendeszk403"/>
      <sheetName val="sorrendforr412"/>
      <sheetName val="sorrendforr409"/>
      <sheetName val="sorrendforr406"/>
      <sheetName val="sorrendforr403"/>
      <sheetName val="prészpubl"/>
      <sheetName val="prész506"/>
      <sheetName val="prészeszk412"/>
      <sheetName val="prészeszk409"/>
      <sheetName val="prészeszk406"/>
      <sheetName val="prészeszk403"/>
      <sheetName val="prészeszk312"/>
      <sheetName val="prészforr412"/>
      <sheetName val="prészforr409"/>
      <sheetName val="prészforr406"/>
      <sheetName val="prészforr403"/>
      <sheetName val="prészforr312"/>
      <sheetName val="sorrendesz509"/>
      <sheetName val="eszegy512"/>
      <sheetName val="eszegy509"/>
      <sheetName val="eszegy506"/>
      <sheetName val="eszegy503"/>
      <sheetName val="eszegy412"/>
      <sheetName val="eszegy409"/>
      <sheetName val="eszegy406"/>
      <sheetName val="eszegy403"/>
      <sheetName val="eszkegy312"/>
      <sheetName val="eszkegy309"/>
      <sheetName val="forrcsoppubl"/>
      <sheetName val="sorrendforr509"/>
      <sheetName val="forregy509"/>
      <sheetName val="forregy506"/>
      <sheetName val="forregy503"/>
      <sheetName val="forregy412"/>
      <sheetName val="forregy409"/>
      <sheetName val="forregy406"/>
      <sheetName val="forregy403"/>
      <sheetName val="forregy312"/>
      <sheetName val="bankcsop 2004-re prészeszk312 2"/>
      <sheetName val="külffegy312"/>
      <sheetName val="külfforregygraf"/>
      <sheetName val="külffegy412"/>
      <sheetName val="külfegy412graf"/>
      <sheetName val="külföldpubl"/>
      <sheetName val="bankkegy"/>
      <sheetName val="külfforrvált%"/>
      <sheetName val="külfforrvált"/>
      <sheetName val="külföldi forrásgraf"/>
      <sheetName val="egyébbelfügyfél"/>
      <sheetName val="belfbetegygraf"/>
      <sheetName val="belfbetétvált"/>
      <sheetName val="belf.betétgrafpubl"/>
      <sheetName val="belfbetétpubl"/>
      <sheetName val="háztpü vagyona"/>
      <sheetName val="belf.értékpforrpubl"/>
      <sheetName val="értékpapírforr"/>
      <sheetName val="belfbankkhit"/>
      <sheetName val="stőkeegy312"/>
      <sheetName val="stőke"/>
      <sheetName val="stőkepubl"/>
      <sheetName val="egyéb p. 312"/>
      <sheetName val="aktpasszelha"/>
      <sheetName val="forrdenommego%"/>
      <sheetName val="forrpublfontos fiókkal"/>
      <sheetName val="forrpublfontos"/>
      <sheetName val="jelzáloglev"/>
      <sheetName val="forrgraffontos"/>
      <sheetName val="forrdenom"/>
      <sheetName val="forr"/>
      <sheetName val="forrvált%havi"/>
      <sheetName val="forrválthavi"/>
      <sheetName val="forváltnév%"/>
      <sheetName val="forrváltnév"/>
      <sheetName val="forrmego"/>
      <sheetName val="felvett hitelek412"/>
      <sheetName val="nyitpozegy412"/>
      <sheetName val="nyitpozegy312"/>
      <sheetName val="nyitpozegy212"/>
      <sheetName val="nyitpozdevbontvapubl"/>
      <sheetName val="nyitpozgraf"/>
      <sheetName val="nyitpozpubl"/>
      <sheetName val="REP_Nyitott_pozíció_ö_506"/>
      <sheetName val="Doroszlaifélenyitpoz412"/>
      <sheetName val="Doroszlaiféle nyitpoz409"/>
      <sheetName val="Doroszlaiféle nyitpoz406"/>
      <sheetName val="Doroszl devmegoszl403"/>
      <sheetName val="Doroszlaiféle nyitpoz_405"/>
      <sheetName val="DroszlaiféleNyitott_pozíció_403"/>
      <sheetName val="3db401szárm  fed_nemfed"/>
      <sheetName val="3da403"/>
      <sheetName val="3daszárm kerkönyvi 401"/>
      <sheetName val="3da312"/>
      <sheetName val="offbgraf"/>
      <sheetName val="offpubl"/>
      <sheetName val="KH 8B vált409312"/>
      <sheetName val="offb"/>
      <sheetName val="offbvált"/>
      <sheetName val="offmfőpubl"/>
      <sheetName val="offbdevbontaspubl"/>
      <sheetName val="portvált512publ"/>
      <sheetName val="offegy"/>
      <sheetName val="portfvált509fiókkal publ"/>
      <sheetName val="portfvált509publ"/>
      <sheetName val="portfvált509506"/>
      <sheetName val="portfvált506412"/>
      <sheetName val="portfvált412312"/>
      <sheetName val="portfvált409312"/>
      <sheetName val="portfvált 406312"/>
      <sheetName val="portfvált406"/>
      <sheetName val="portfvált403"/>
      <sheetName val="portfvált312"/>
      <sheetName val="portfvált309212"/>
      <sheetName val="portfvált309"/>
      <sheetName val="portfvált 306212"/>
      <sheetName val="portfvált 306"/>
      <sheetName val="portfvált303"/>
      <sheetName val="eladott"/>
      <sheetName val="porfegyvált506_412"/>
      <sheetName val="porfegy506"/>
      <sheetName val="porfegygraf"/>
      <sheetName val="portfCIB503"/>
      <sheetName val="portfCIB412"/>
      <sheetName val="port509fiókkal"/>
      <sheetName val="port512"/>
      <sheetName val="port509"/>
      <sheetName val="port506"/>
      <sheetName val="port503"/>
      <sheetName val="port412"/>
      <sheetName val="port409"/>
      <sheetName val="port406"/>
      <sheetName val="port403"/>
      <sheetName val="portfegy312"/>
      <sheetName val="port312"/>
      <sheetName val="port309"/>
      <sheetName val="port306"/>
      <sheetName val="port303"/>
      <sheetName val="portf02"/>
      <sheetName val="problegygraf212"/>
      <sheetName val="minpubl1fiókkal"/>
      <sheetName val="minpubl1"/>
      <sheetName val="minpubl"/>
      <sheetName val="lejárt megoszl"/>
      <sheetName val="lejártminpubl"/>
      <sheetName val="lejárt 503CIB"/>
      <sheetName val="lejárt köv"/>
      <sheetName val="lejárt vált509_506"/>
      <sheetName val="lejárt vált503_412"/>
      <sheetName val="értvesztpubl "/>
      <sheetName val="értvesztszintpubl1 "/>
      <sheetName val="s. tőke SZT"/>
      <sheetName val="SZT"/>
      <sheetName val="korrmSZTpubl"/>
      <sheetName val="FMpubl"/>
      <sheetName val="m.sz. e."/>
      <sheetName val="FMgr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>
        <row r="1">
          <cell r="A1" t="str">
            <v>Bankazonosító</v>
          </cell>
          <cell r="B1" t="str">
            <v>FT-ban van</v>
          </cell>
          <cell r="C1" t="str">
            <v>Valutanap</v>
          </cell>
          <cell r="D1" t="str">
            <v>Mérleg szerinti HOSSZÚ nettó nyitott pozíció</v>
          </cell>
          <cell r="E1" t="str">
            <v>Mérleg szerinti RÖVID nettó nyitott pozíció</v>
          </cell>
          <cell r="F1" t="str">
            <v>Mérleg szerinti TELJES nettó nyitott pozíció</v>
          </cell>
          <cell r="G1" t="str">
            <v>Devizanemenkénti HOSSZÚ nettó nyitott pozíciók</v>
          </cell>
          <cell r="H1" t="str">
            <v>Devizanemenkénti RÖVID nettó nyitott pozíciók</v>
          </cell>
          <cell r="I1" t="str">
            <v>Devizanemenkénti TELJES nettó nyitott pozíciók</v>
          </cell>
        </row>
        <row r="2">
          <cell r="A2" t="str">
            <v>10200098</v>
          </cell>
          <cell r="B2" t="str">
            <v>ÁÉB</v>
          </cell>
          <cell r="C2" t="str">
            <v>20040331</v>
          </cell>
          <cell r="D2">
            <v>91857</v>
          </cell>
          <cell r="E2">
            <v>-2263</v>
          </cell>
          <cell r="F2">
            <v>94120</v>
          </cell>
          <cell r="G2">
            <v>10127</v>
          </cell>
          <cell r="H2">
            <v>-41</v>
          </cell>
          <cell r="I2">
            <v>10168</v>
          </cell>
        </row>
        <row r="3">
          <cell r="A3" t="str">
            <v>12899986</v>
          </cell>
          <cell r="B3" t="str">
            <v>Bank of China</v>
          </cell>
          <cell r="C3" t="str">
            <v>20040331</v>
          </cell>
          <cell r="D3">
            <v>0</v>
          </cell>
          <cell r="E3">
            <v>-183</v>
          </cell>
          <cell r="F3">
            <v>183</v>
          </cell>
          <cell r="G3">
            <v>0</v>
          </cell>
          <cell r="H3">
            <v>-163</v>
          </cell>
          <cell r="I3">
            <v>163</v>
          </cell>
        </row>
        <row r="4">
          <cell r="A4" t="str">
            <v>10196445</v>
          </cell>
          <cell r="B4" t="str">
            <v>BB</v>
          </cell>
          <cell r="C4" t="str">
            <v>20040331</v>
          </cell>
          <cell r="D4">
            <v>31196</v>
          </cell>
          <cell r="E4">
            <v>-9224</v>
          </cell>
          <cell r="F4">
            <v>40420</v>
          </cell>
          <cell r="G4">
            <v>975</v>
          </cell>
          <cell r="H4">
            <v>-725</v>
          </cell>
          <cell r="I4">
            <v>1700</v>
          </cell>
        </row>
        <row r="5">
          <cell r="A5" t="str">
            <v>10541474</v>
          </cell>
          <cell r="B5" t="str">
            <v>BNP</v>
          </cell>
          <cell r="C5" t="str">
            <v>20040331</v>
          </cell>
          <cell r="D5">
            <v>1633</v>
          </cell>
          <cell r="E5">
            <v>-5085</v>
          </cell>
          <cell r="F5">
            <v>6718</v>
          </cell>
          <cell r="G5">
            <v>34.572028000000003</v>
          </cell>
          <cell r="H5">
            <v>-46.801668999999997</v>
          </cell>
          <cell r="I5">
            <v>81.373697000000007</v>
          </cell>
        </row>
        <row r="6">
          <cell r="A6" t="str">
            <v>10136915</v>
          </cell>
          <cell r="B6" t="str">
            <v>CIB</v>
          </cell>
          <cell r="C6" t="str">
            <v>20040331</v>
          </cell>
          <cell r="D6">
            <v>111038</v>
          </cell>
          <cell r="E6">
            <v>-99060</v>
          </cell>
          <cell r="F6">
            <v>210098</v>
          </cell>
          <cell r="G6">
            <v>1706</v>
          </cell>
          <cell r="H6">
            <v>-902</v>
          </cell>
          <cell r="I6">
            <v>2608</v>
          </cell>
        </row>
        <row r="7">
          <cell r="A7" t="str">
            <v>10197178</v>
          </cell>
          <cell r="B7" t="str">
            <v>CITI</v>
          </cell>
          <cell r="C7" t="str">
            <v>20040331</v>
          </cell>
          <cell r="D7">
            <v>29418</v>
          </cell>
          <cell r="E7">
            <v>-608</v>
          </cell>
          <cell r="F7">
            <v>30026</v>
          </cell>
          <cell r="G7">
            <v>2811</v>
          </cell>
          <cell r="H7">
            <v>-1324</v>
          </cell>
          <cell r="I7">
            <v>4135</v>
          </cell>
        </row>
        <row r="8">
          <cell r="A8" t="str">
            <v>10791105</v>
          </cell>
          <cell r="B8" t="str">
            <v>CLB</v>
          </cell>
          <cell r="C8" t="str">
            <v>20040331</v>
          </cell>
          <cell r="D8">
            <v>10.666666510000001</v>
          </cell>
          <cell r="E8">
            <v>-2686.12722704214</v>
          </cell>
          <cell r="F8">
            <v>2696.7938935521402</v>
          </cell>
          <cell r="G8">
            <v>10.666666510000001</v>
          </cell>
          <cell r="H8">
            <v>-433.78686199123598</v>
          </cell>
          <cell r="I8">
            <v>444.45352850123601</v>
          </cell>
        </row>
        <row r="9">
          <cell r="A9" t="str">
            <v>10816291</v>
          </cell>
          <cell r="B9" t="str">
            <v>COMMERZBANK</v>
          </cell>
          <cell r="C9" t="str">
            <v>20040331</v>
          </cell>
          <cell r="D9">
            <v>25361.8107104267</v>
          </cell>
          <cell r="E9">
            <v>-20.063851920000399</v>
          </cell>
          <cell r="F9">
            <v>25381.8745623467</v>
          </cell>
          <cell r="G9">
            <v>603.98089955950195</v>
          </cell>
          <cell r="H9">
            <v>-1337.96040888984</v>
          </cell>
          <cell r="I9">
            <v>1941.9413084493401</v>
          </cell>
        </row>
        <row r="10">
          <cell r="A10" t="str">
            <v>10326556</v>
          </cell>
          <cell r="B10" t="str">
            <v>DAEWOO</v>
          </cell>
          <cell r="C10" t="str">
            <v>20040331</v>
          </cell>
          <cell r="D10">
            <v>6467</v>
          </cell>
          <cell r="E10">
            <v>-5214</v>
          </cell>
          <cell r="F10">
            <v>11681</v>
          </cell>
          <cell r="G10">
            <v>700</v>
          </cell>
          <cell r="H10">
            <v>-3</v>
          </cell>
          <cell r="I10">
            <v>703</v>
          </cell>
        </row>
        <row r="11">
          <cell r="A11" t="str">
            <v>12130575</v>
          </cell>
          <cell r="B11" t="str">
            <v>DEUTSCHE</v>
          </cell>
          <cell r="C11" t="str">
            <v>20040331</v>
          </cell>
          <cell r="D11">
            <v>46262.237427214503</v>
          </cell>
          <cell r="E11">
            <v>-26097.059789923998</v>
          </cell>
          <cell r="F11">
            <v>72359.297217138504</v>
          </cell>
          <cell r="G11">
            <v>1566.7458907355001</v>
          </cell>
          <cell r="H11">
            <v>-2816.2718571866599</v>
          </cell>
          <cell r="I11">
            <v>4383.0177479221702</v>
          </cell>
        </row>
        <row r="12">
          <cell r="A12" t="str">
            <v>12701533</v>
          </cell>
          <cell r="B12" t="str">
            <v>DRESDNER</v>
          </cell>
          <cell r="C12" t="str">
            <v>20040331</v>
          </cell>
          <cell r="D12">
            <v>11</v>
          </cell>
          <cell r="E12">
            <v>-4</v>
          </cell>
          <cell r="F12">
            <v>15</v>
          </cell>
          <cell r="G12">
            <v>0</v>
          </cell>
          <cell r="H12">
            <v>-22</v>
          </cell>
          <cell r="I12">
            <v>22</v>
          </cell>
        </row>
        <row r="13">
          <cell r="A13" t="str">
            <v>10197879</v>
          </cell>
          <cell r="B13" t="str">
            <v>ERSTE</v>
          </cell>
          <cell r="C13" t="str">
            <v>20040331</v>
          </cell>
          <cell r="D13">
            <v>35598.9585578509</v>
          </cell>
          <cell r="E13">
            <v>-9793.3281219306391</v>
          </cell>
          <cell r="F13">
            <v>45392.2866797815</v>
          </cell>
          <cell r="G13">
            <v>3560.3183143339202</v>
          </cell>
          <cell r="H13">
            <v>-526.76989809322504</v>
          </cell>
          <cell r="I13">
            <v>4087.0882124271502</v>
          </cell>
        </row>
        <row r="14">
          <cell r="A14" t="str">
            <v>10949638</v>
          </cell>
          <cell r="B14" t="str">
            <v>EXIMBANK</v>
          </cell>
          <cell r="C14" t="str">
            <v>20040331</v>
          </cell>
          <cell r="D14">
            <v>485</v>
          </cell>
          <cell r="E14">
            <v>-486</v>
          </cell>
          <cell r="F14">
            <v>971</v>
          </cell>
          <cell r="G14">
            <v>43</v>
          </cell>
          <cell r="H14">
            <v>-41</v>
          </cell>
          <cell r="I14">
            <v>84</v>
          </cell>
        </row>
        <row r="15">
          <cell r="A15" t="str">
            <v>10343386</v>
          </cell>
          <cell r="B15" t="str">
            <v>HANWHA</v>
          </cell>
          <cell r="C15" t="str">
            <v>20040331</v>
          </cell>
          <cell r="D15">
            <v>517.14557136501003</v>
          </cell>
          <cell r="E15">
            <v>-1.3281695999999999E-3</v>
          </cell>
          <cell r="F15">
            <v>517.14689953461004</v>
          </cell>
          <cell r="G15">
            <v>525.85712136501002</v>
          </cell>
          <cell r="H15">
            <v>-1.3281695999999999E-3</v>
          </cell>
          <cell r="I15">
            <v>525.85844953461003</v>
          </cell>
        </row>
        <row r="16">
          <cell r="A16" t="str">
            <v>12399596</v>
          </cell>
          <cell r="B16" t="str">
            <v>HVB</v>
          </cell>
          <cell r="C16" t="str">
            <v>20040331</v>
          </cell>
          <cell r="D16">
            <v>430</v>
          </cell>
          <cell r="E16">
            <v>0</v>
          </cell>
          <cell r="F16">
            <v>430</v>
          </cell>
          <cell r="G16">
            <v>430</v>
          </cell>
          <cell r="H16">
            <v>0</v>
          </cell>
          <cell r="I16">
            <v>430</v>
          </cell>
        </row>
        <row r="17">
          <cell r="A17" t="str">
            <v>10325737</v>
          </cell>
          <cell r="B17" t="str">
            <v>HVB Hungary</v>
          </cell>
          <cell r="C17" t="str">
            <v>20040331</v>
          </cell>
          <cell r="D17">
            <v>34683</v>
          </cell>
          <cell r="E17">
            <v>-1057</v>
          </cell>
          <cell r="F17">
            <v>35740</v>
          </cell>
          <cell r="G17">
            <v>96</v>
          </cell>
          <cell r="H17">
            <v>-2365</v>
          </cell>
          <cell r="I17">
            <v>2461</v>
          </cell>
        </row>
        <row r="18">
          <cell r="A18" t="str">
            <v>10851742</v>
          </cell>
          <cell r="B18" t="str">
            <v>IC BANK</v>
          </cell>
          <cell r="C18" t="str">
            <v>20040331</v>
          </cell>
          <cell r="D18">
            <v>83</v>
          </cell>
          <cell r="E18">
            <v>-80</v>
          </cell>
          <cell r="F18">
            <v>163</v>
          </cell>
          <cell r="G18">
            <v>124</v>
          </cell>
          <cell r="H18">
            <v>0</v>
          </cell>
          <cell r="I18">
            <v>124</v>
          </cell>
        </row>
        <row r="19">
          <cell r="A19" t="str">
            <v>10613751</v>
          </cell>
          <cell r="B19" t="str">
            <v>ING</v>
          </cell>
          <cell r="C19" t="str">
            <v>20040331</v>
          </cell>
          <cell r="D19">
            <v>4469</v>
          </cell>
          <cell r="E19">
            <v>-21341</v>
          </cell>
          <cell r="F19">
            <v>25810</v>
          </cell>
          <cell r="G19">
            <v>103</v>
          </cell>
          <cell r="H19">
            <v>-966</v>
          </cell>
          <cell r="I19">
            <v>1069</v>
          </cell>
        </row>
        <row r="20">
          <cell r="A20" t="str">
            <v>10195664</v>
          </cell>
          <cell r="B20" t="str">
            <v>K&amp;H</v>
          </cell>
          <cell r="C20" t="str">
            <v>20040331</v>
          </cell>
          <cell r="D20">
            <v>73590</v>
          </cell>
          <cell r="E20">
            <v>-6707</v>
          </cell>
          <cell r="F20">
            <v>80297</v>
          </cell>
          <cell r="G20">
            <v>1506</v>
          </cell>
          <cell r="H20">
            <v>-26</v>
          </cell>
          <cell r="I20">
            <v>1532</v>
          </cell>
        </row>
        <row r="21">
          <cell r="A21" t="str">
            <v>10873151</v>
          </cell>
          <cell r="B21" t="str">
            <v>KELER</v>
          </cell>
          <cell r="C21" t="str">
            <v>20040331</v>
          </cell>
          <cell r="D21">
            <v>0</v>
          </cell>
          <cell r="E21">
            <v>-2</v>
          </cell>
          <cell r="F21">
            <v>2</v>
          </cell>
          <cell r="G21">
            <v>0</v>
          </cell>
          <cell r="H21">
            <v>-2</v>
          </cell>
          <cell r="I21">
            <v>2</v>
          </cell>
        </row>
        <row r="22">
          <cell r="A22" t="str">
            <v>10194924</v>
          </cell>
          <cell r="B22" t="str">
            <v>KONZUMBANK</v>
          </cell>
          <cell r="C22" t="str">
            <v>20040331</v>
          </cell>
          <cell r="D22">
            <v>116.8657558</v>
          </cell>
          <cell r="E22">
            <v>-96.673630399999197</v>
          </cell>
          <cell r="F22">
            <v>213.539386199999</v>
          </cell>
          <cell r="G22">
            <v>99.449811449999899</v>
          </cell>
          <cell r="H22">
            <v>-54.357230399999203</v>
          </cell>
          <cell r="I22">
            <v>153.807041849999</v>
          </cell>
        </row>
        <row r="23">
          <cell r="A23" t="str">
            <v>10433748</v>
          </cell>
          <cell r="B23" t="str">
            <v>MERKANTIL</v>
          </cell>
          <cell r="C23" t="str">
            <v>20040331</v>
          </cell>
          <cell r="D23">
            <v>46</v>
          </cell>
          <cell r="E23">
            <v>0</v>
          </cell>
          <cell r="F23">
            <v>46</v>
          </cell>
          <cell r="G23">
            <v>46</v>
          </cell>
          <cell r="H23">
            <v>0</v>
          </cell>
          <cell r="I23">
            <v>46</v>
          </cell>
        </row>
        <row r="24">
          <cell r="A24" t="str">
            <v>10644371</v>
          </cell>
          <cell r="B24" t="str">
            <v>MFB</v>
          </cell>
          <cell r="C24" t="str">
            <v>20040331</v>
          </cell>
          <cell r="D24">
            <v>661.65002529974504</v>
          </cell>
          <cell r="E24">
            <v>-251181.27347638601</v>
          </cell>
          <cell r="F24">
            <v>251842.92350168599</v>
          </cell>
          <cell r="G24">
            <v>54.373140196249999</v>
          </cell>
          <cell r="H24">
            <v>-239367.99659128301</v>
          </cell>
          <cell r="I24">
            <v>239422.369731479</v>
          </cell>
        </row>
        <row r="25">
          <cell r="A25" t="str">
            <v>10011922</v>
          </cell>
          <cell r="B25" t="str">
            <v>MKB</v>
          </cell>
          <cell r="C25" t="str">
            <v>20040331</v>
          </cell>
          <cell r="D25">
            <v>63724</v>
          </cell>
          <cell r="E25">
            <v>-28308</v>
          </cell>
          <cell r="F25">
            <v>92032</v>
          </cell>
          <cell r="G25">
            <v>12386</v>
          </cell>
          <cell r="H25">
            <v>-190</v>
          </cell>
          <cell r="I25">
            <v>12576</v>
          </cell>
        </row>
        <row r="26">
          <cell r="A26" t="str">
            <v>10537914</v>
          </cell>
          <cell r="B26" t="str">
            <v>OTP</v>
          </cell>
          <cell r="C26" t="str">
            <v>20040331</v>
          </cell>
          <cell r="D26">
            <v>132984.55012846299</v>
          </cell>
          <cell r="E26">
            <v>-16934.122583330402</v>
          </cell>
          <cell r="F26">
            <v>149918.67271179301</v>
          </cell>
          <cell r="G26">
            <v>56247.127838392</v>
          </cell>
          <cell r="H26">
            <v>-38721.357213012503</v>
          </cell>
          <cell r="I26">
            <v>94968.485051404496</v>
          </cell>
        </row>
        <row r="27">
          <cell r="A27" t="str">
            <v>10215418</v>
          </cell>
          <cell r="B27" t="str">
            <v>POSTA</v>
          </cell>
          <cell r="C27" t="str">
            <v>20040331</v>
          </cell>
          <cell r="D27">
            <v>23086.459719999999</v>
          </cell>
          <cell r="E27">
            <v>-21477.77770472</v>
          </cell>
          <cell r="F27">
            <v>44564.237424719999</v>
          </cell>
          <cell r="G27">
            <v>640.28183778001505</v>
          </cell>
          <cell r="H27">
            <v>-12.975772547751101</v>
          </cell>
          <cell r="I27">
            <v>653.25761032776597</v>
          </cell>
        </row>
        <row r="28">
          <cell r="A28" t="str">
            <v>10198014</v>
          </cell>
          <cell r="B28" t="str">
            <v>RAIFFEISEN</v>
          </cell>
          <cell r="C28" t="str">
            <v>20040331</v>
          </cell>
          <cell r="D28">
            <v>125917</v>
          </cell>
          <cell r="E28">
            <v>-4916</v>
          </cell>
          <cell r="F28">
            <v>130833</v>
          </cell>
          <cell r="G28">
            <v>293</v>
          </cell>
          <cell r="H28">
            <v>-1512</v>
          </cell>
          <cell r="I28">
            <v>1805</v>
          </cell>
        </row>
        <row r="29">
          <cell r="A29" t="str">
            <v>12951659</v>
          </cell>
          <cell r="B29" t="str">
            <v>Sopron Bank</v>
          </cell>
          <cell r="C29" t="str">
            <v>20040331</v>
          </cell>
          <cell r="D29">
            <v>31</v>
          </cell>
          <cell r="E29">
            <v>0</v>
          </cell>
          <cell r="F29">
            <v>31</v>
          </cell>
          <cell r="G29">
            <v>31</v>
          </cell>
          <cell r="H29">
            <v>0</v>
          </cell>
          <cell r="I29">
            <v>31</v>
          </cell>
        </row>
        <row r="30">
          <cell r="A30" t="str">
            <v>10241662</v>
          </cell>
          <cell r="B30" t="str">
            <v>TAKARÉKBANK</v>
          </cell>
          <cell r="C30" t="str">
            <v>20040331</v>
          </cell>
          <cell r="D30">
            <v>27409</v>
          </cell>
          <cell r="E30">
            <v>-333</v>
          </cell>
          <cell r="F30">
            <v>27742</v>
          </cell>
          <cell r="G30">
            <v>1163</v>
          </cell>
          <cell r="H30">
            <v>-262</v>
          </cell>
          <cell r="I30">
            <v>1425</v>
          </cell>
        </row>
        <row r="31">
          <cell r="A31" t="str">
            <v>10776999</v>
          </cell>
          <cell r="B31" t="str">
            <v>VOLKSBANK</v>
          </cell>
          <cell r="C31" t="str">
            <v>20040331</v>
          </cell>
          <cell r="D31">
            <v>7987</v>
          </cell>
          <cell r="E31">
            <v>-5391</v>
          </cell>
          <cell r="F31">
            <v>13378</v>
          </cell>
          <cell r="G31">
            <v>6</v>
          </cell>
          <cell r="H31">
            <v>-129</v>
          </cell>
          <cell r="I31">
            <v>135</v>
          </cell>
        </row>
        <row r="32">
          <cell r="A32" t="str">
            <v>10189377</v>
          </cell>
          <cell r="B32" t="str">
            <v>WLB</v>
          </cell>
          <cell r="C32" t="str">
            <v>20040331</v>
          </cell>
          <cell r="D32">
            <v>3073</v>
          </cell>
          <cell r="E32">
            <v>-38358</v>
          </cell>
          <cell r="F32">
            <v>41431</v>
          </cell>
          <cell r="G32">
            <v>1553</v>
          </cell>
          <cell r="H32">
            <v>-35</v>
          </cell>
          <cell r="I32">
            <v>1588</v>
          </cell>
        </row>
      </sheetData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zoomScale="80" zoomScaleNormal="80" workbookViewId="0">
      <selection activeCell="A2" sqref="A2:C2"/>
    </sheetView>
  </sheetViews>
  <sheetFormatPr defaultRowHeight="12.75"/>
  <cols>
    <col min="1" max="1" width="139.28515625" style="20" customWidth="1"/>
    <col min="2" max="16384" width="9.140625" style="20"/>
  </cols>
  <sheetData>
    <row r="1" spans="1:3" ht="87.75" customHeight="1">
      <c r="A1" s="173" t="s">
        <v>101</v>
      </c>
      <c r="B1" s="173"/>
      <c r="C1" s="173"/>
    </row>
    <row r="2" spans="1:3" ht="221.25" customHeight="1">
      <c r="A2" s="174" t="s">
        <v>60</v>
      </c>
      <c r="B2" s="174"/>
      <c r="C2" s="174"/>
    </row>
    <row r="3" spans="1:3">
      <c r="A3" s="21"/>
    </row>
  </sheetData>
  <mergeCells count="2">
    <mergeCell ref="A1:C1"/>
    <mergeCell ref="A2:C2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workbookViewId="0"/>
  </sheetViews>
  <sheetFormatPr defaultRowHeight="15"/>
  <cols>
    <col min="1" max="1" width="4.85546875" style="4" customWidth="1"/>
    <col min="2" max="2" width="98" style="4" customWidth="1"/>
    <col min="3" max="16384" width="9.140625" style="4"/>
  </cols>
  <sheetData>
    <row r="1" spans="1:47" ht="22.5">
      <c r="B1" s="18" t="s">
        <v>24</v>
      </c>
    </row>
    <row r="3" spans="1:47">
      <c r="B3" s="28" t="s">
        <v>167</v>
      </c>
    </row>
    <row r="4" spans="1:47">
      <c r="A4" s="19">
        <v>1</v>
      </c>
      <c r="B4" s="28" t="s">
        <v>74</v>
      </c>
    </row>
    <row r="5" spans="1:47">
      <c r="A5" s="19">
        <v>2</v>
      </c>
      <c r="B5" s="28" t="s">
        <v>76</v>
      </c>
    </row>
    <row r="6" spans="1:47">
      <c r="A6" s="19">
        <v>3</v>
      </c>
      <c r="B6" s="28" t="s">
        <v>93</v>
      </c>
    </row>
    <row r="7" spans="1:47">
      <c r="A7" s="19">
        <v>4</v>
      </c>
      <c r="B7" s="28" t="s">
        <v>117</v>
      </c>
    </row>
    <row r="8" spans="1:47" s="1" customFormat="1">
      <c r="A8" s="19">
        <v>5</v>
      </c>
      <c r="B8" s="28" t="s">
        <v>98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s="2" customFormat="1" ht="15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</sheetData>
  <hyperlinks>
    <hyperlink ref="B4" location="'1_alapkez és alapok száma'!A1" display="A befektetési alapkezelők és alapok száma "/>
    <hyperlink ref="B6" location="'3_nettó eszk_kféle bontás'!A1" display="A befektetési alapok nettó eszközértéke, különféle szempontok szerinti bontásban (milliárd Ft)"/>
    <hyperlink ref="B8" location="'5_archív adatok_2012-ig'!A1" display="Archív adatok 2012-ig"/>
    <hyperlink ref="B5" location="'2_nettó eszk_bef pol'!A1" display="A befektetési alapok nettó eszközértéke, a követett befektetési politika szerinti bontásban (milliárd Ft)"/>
    <hyperlink ref="B7" location="'4_tőkemegfelelés'!A1" display="A befektetési alapkezelők tőkemegfelelése (milliárd Ft, %)"/>
    <hyperlink ref="B3" location="Módszertan!A1" display="Módszertan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Normal="100" workbookViewId="0"/>
  </sheetViews>
  <sheetFormatPr defaultRowHeight="12.75"/>
  <cols>
    <col min="1" max="1" width="33.42578125" style="149" customWidth="1"/>
    <col min="2" max="2" width="122.85546875" style="149" customWidth="1"/>
    <col min="3" max="9" width="9.140625" style="149"/>
    <col min="10" max="10" width="5.5703125" style="149" customWidth="1"/>
    <col min="11" max="12" width="9.140625" style="149"/>
    <col min="13" max="13" width="7.140625" style="149" customWidth="1"/>
    <col min="14" max="16384" width="9.140625" style="149"/>
  </cols>
  <sheetData>
    <row r="1" spans="1:13" ht="17.25" customHeight="1">
      <c r="C1" s="175" t="s">
        <v>25</v>
      </c>
      <c r="D1" s="175"/>
      <c r="E1" s="175"/>
    </row>
    <row r="2" spans="1:13" ht="18.75">
      <c r="A2" s="176" t="s">
        <v>137</v>
      </c>
      <c r="B2" s="176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7.25" thickBo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66.75" customHeight="1" thickBot="1">
      <c r="A4" s="177" t="s">
        <v>203</v>
      </c>
      <c r="B4" s="177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37.5" customHeight="1" thickBot="1">
      <c r="A5" s="177" t="s">
        <v>192</v>
      </c>
      <c r="B5" s="177"/>
    </row>
    <row r="6" spans="1:13" ht="30" customHeight="1" thickBot="1">
      <c r="A6" s="177" t="s">
        <v>138</v>
      </c>
      <c r="B6" s="177"/>
    </row>
    <row r="7" spans="1:13" ht="22.5" customHeight="1" thickBot="1">
      <c r="A7" s="177" t="s">
        <v>139</v>
      </c>
      <c r="B7" s="177"/>
    </row>
    <row r="8" spans="1:13" ht="18.75" customHeight="1" thickBot="1">
      <c r="A8" s="177" t="s">
        <v>140</v>
      </c>
      <c r="B8" s="177"/>
    </row>
    <row r="9" spans="1:13">
      <c r="A9" s="167"/>
      <c r="B9" s="167"/>
    </row>
    <row r="10" spans="1:13" ht="21.75" customHeight="1" thickBot="1">
      <c r="A10" s="168" t="s">
        <v>141</v>
      </c>
      <c r="B10" s="167"/>
    </row>
    <row r="11" spans="1:13" ht="15.75" thickBot="1">
      <c r="A11" s="177" t="s">
        <v>142</v>
      </c>
      <c r="B11" s="177"/>
    </row>
    <row r="12" spans="1:13" ht="15.75" customHeight="1" thickBot="1">
      <c r="A12" s="177" t="s">
        <v>174</v>
      </c>
      <c r="B12" s="177"/>
    </row>
    <row r="13" spans="1:13" ht="15" customHeight="1" thickBot="1">
      <c r="A13" s="177" t="s">
        <v>198</v>
      </c>
      <c r="B13" s="177"/>
    </row>
    <row r="15" spans="1:13" ht="22.5" customHeight="1" thickBot="1">
      <c r="A15" s="153" t="s">
        <v>168</v>
      </c>
      <c r="B15" s="154"/>
    </row>
    <row r="16" spans="1:13" ht="15.75">
      <c r="A16" s="158" t="s">
        <v>143</v>
      </c>
      <c r="B16" s="159" t="s">
        <v>144</v>
      </c>
    </row>
    <row r="17" spans="1:2" ht="36" customHeight="1">
      <c r="A17" s="164" t="s">
        <v>169</v>
      </c>
      <c r="B17" s="160" t="s">
        <v>175</v>
      </c>
    </row>
    <row r="18" spans="1:2" ht="45">
      <c r="A18" s="164" t="s">
        <v>145</v>
      </c>
      <c r="B18" s="160" t="s">
        <v>176</v>
      </c>
    </row>
    <row r="19" spans="1:2" ht="15">
      <c r="A19" s="164" t="s">
        <v>146</v>
      </c>
      <c r="B19" s="161" t="s">
        <v>177</v>
      </c>
    </row>
    <row r="20" spans="1:2" ht="18.600000000000001" customHeight="1">
      <c r="A20" s="164" t="s">
        <v>147</v>
      </c>
      <c r="B20" s="161" t="s">
        <v>178</v>
      </c>
    </row>
    <row r="21" spans="1:2" ht="21" customHeight="1">
      <c r="A21" s="164" t="s">
        <v>148</v>
      </c>
      <c r="B21" s="161" t="s">
        <v>191</v>
      </c>
    </row>
    <row r="22" spans="1:2" ht="45">
      <c r="A22" s="164" t="s">
        <v>149</v>
      </c>
      <c r="B22" s="160" t="s">
        <v>179</v>
      </c>
    </row>
    <row r="23" spans="1:2" ht="45">
      <c r="A23" s="164" t="s">
        <v>150</v>
      </c>
      <c r="B23" s="160" t="s">
        <v>180</v>
      </c>
    </row>
    <row r="24" spans="1:2" ht="45">
      <c r="A24" s="164" t="s">
        <v>151</v>
      </c>
      <c r="B24" s="160" t="s">
        <v>181</v>
      </c>
    </row>
    <row r="25" spans="1:2" ht="16.899999999999999" customHeight="1">
      <c r="A25" s="164" t="s">
        <v>152</v>
      </c>
      <c r="B25" s="162" t="s">
        <v>182</v>
      </c>
    </row>
    <row r="26" spans="1:2" ht="15">
      <c r="A26" s="164" t="s">
        <v>153</v>
      </c>
      <c r="B26" s="161" t="s">
        <v>154</v>
      </c>
    </row>
    <row r="27" spans="1:2" ht="30">
      <c r="A27" s="164" t="s">
        <v>155</v>
      </c>
      <c r="B27" s="160" t="s">
        <v>156</v>
      </c>
    </row>
    <row r="28" spans="1:2" ht="15">
      <c r="A28" s="164" t="s">
        <v>157</v>
      </c>
      <c r="B28" s="161" t="s">
        <v>170</v>
      </c>
    </row>
    <row r="29" spans="1:2" ht="15">
      <c r="A29" s="164" t="s">
        <v>158</v>
      </c>
      <c r="B29" s="161" t="s">
        <v>159</v>
      </c>
    </row>
    <row r="30" spans="1:2" ht="30">
      <c r="A30" s="164" t="s">
        <v>160</v>
      </c>
      <c r="B30" s="161" t="s">
        <v>161</v>
      </c>
    </row>
    <row r="31" spans="1:2" ht="15">
      <c r="A31" s="164" t="s">
        <v>162</v>
      </c>
      <c r="B31" s="161" t="s">
        <v>163</v>
      </c>
    </row>
    <row r="32" spans="1:2" ht="15">
      <c r="A32" s="165" t="s">
        <v>108</v>
      </c>
      <c r="B32" s="161" t="s">
        <v>171</v>
      </c>
    </row>
    <row r="33" spans="1:2" ht="15.75" thickBot="1">
      <c r="A33" s="166" t="s">
        <v>109</v>
      </c>
      <c r="B33" s="163" t="s">
        <v>172</v>
      </c>
    </row>
    <row r="34" spans="1:2" ht="15.75">
      <c r="A34" s="152"/>
    </row>
    <row r="35" spans="1:2" ht="28.9" customHeight="1" thickBot="1">
      <c r="A35" s="155" t="s">
        <v>164</v>
      </c>
      <c r="B35" s="156"/>
    </row>
    <row r="36" spans="1:2" ht="18" customHeight="1" thickBot="1">
      <c r="A36" s="177" t="s">
        <v>183</v>
      </c>
      <c r="B36" s="177"/>
    </row>
    <row r="37" spans="1:2" ht="17.45" customHeight="1" thickBot="1">
      <c r="A37" s="178" t="s">
        <v>184</v>
      </c>
      <c r="B37" s="178"/>
    </row>
    <row r="38" spans="1:2" ht="15" customHeight="1" thickBot="1">
      <c r="A38" s="177" t="s">
        <v>185</v>
      </c>
      <c r="B38" s="177"/>
    </row>
    <row r="39" spans="1:2" ht="15" customHeight="1" thickBot="1">
      <c r="A39" s="177" t="s">
        <v>186</v>
      </c>
      <c r="B39" s="177"/>
    </row>
    <row r="40" spans="1:2" ht="15" customHeight="1" thickBot="1">
      <c r="A40" s="177" t="s">
        <v>187</v>
      </c>
      <c r="B40" s="177"/>
    </row>
    <row r="41" spans="1:2" ht="15" customHeight="1" thickBot="1">
      <c r="A41" s="177" t="s">
        <v>188</v>
      </c>
      <c r="B41" s="177"/>
    </row>
    <row r="42" spans="1:2" ht="15" customHeight="1" thickBot="1">
      <c r="A42" s="177" t="s">
        <v>189</v>
      </c>
      <c r="B42" s="177"/>
    </row>
    <row r="43" spans="1:2" ht="15" customHeight="1" thickBot="1">
      <c r="A43" s="177" t="s">
        <v>190</v>
      </c>
      <c r="B43" s="177"/>
    </row>
    <row r="44" spans="1:2" ht="17.25" customHeight="1" thickBot="1">
      <c r="A44" s="177" t="s">
        <v>193</v>
      </c>
      <c r="B44" s="177"/>
    </row>
    <row r="45" spans="1:2" ht="16.5" customHeight="1" thickBot="1">
      <c r="A45" s="177" t="s">
        <v>194</v>
      </c>
      <c r="B45" s="177"/>
    </row>
    <row r="46" spans="1:2" ht="15.75" customHeight="1" thickBot="1">
      <c r="A46" s="177" t="s">
        <v>195</v>
      </c>
      <c r="B46" s="177"/>
    </row>
    <row r="47" spans="1:2" ht="15" customHeight="1" thickBot="1">
      <c r="A47" s="177" t="s">
        <v>196</v>
      </c>
      <c r="B47" s="177"/>
    </row>
    <row r="48" spans="1:2" ht="15" customHeight="1" thickBot="1">
      <c r="A48" s="177" t="s">
        <v>197</v>
      </c>
      <c r="B48" s="177"/>
    </row>
    <row r="49" spans="1:1" ht="15" customHeight="1"/>
    <row r="50" spans="1:1" ht="15.75">
      <c r="A50" s="152" t="s">
        <v>165</v>
      </c>
    </row>
    <row r="51" spans="1:1" ht="15">
      <c r="A51" s="157" t="s">
        <v>166</v>
      </c>
    </row>
  </sheetData>
  <mergeCells count="23">
    <mergeCell ref="A45:B45"/>
    <mergeCell ref="A46:B46"/>
    <mergeCell ref="A47:B47"/>
    <mergeCell ref="A48:B48"/>
    <mergeCell ref="A4:B4"/>
    <mergeCell ref="A39:B39"/>
    <mergeCell ref="A40:B40"/>
    <mergeCell ref="A41:B41"/>
    <mergeCell ref="A42:B42"/>
    <mergeCell ref="A43:B43"/>
    <mergeCell ref="A44:B44"/>
    <mergeCell ref="A11:B11"/>
    <mergeCell ref="A12:B12"/>
    <mergeCell ref="A13:B13"/>
    <mergeCell ref="A36:B36"/>
    <mergeCell ref="A37:B37"/>
    <mergeCell ref="A38:B38"/>
    <mergeCell ref="C1:E1"/>
    <mergeCell ref="A2:B2"/>
    <mergeCell ref="A5:B5"/>
    <mergeCell ref="A6:B6"/>
    <mergeCell ref="A7:B7"/>
    <mergeCell ref="A8:B8"/>
  </mergeCells>
  <hyperlinks>
    <hyperlink ref="C1" location="Tartalom!A1" display="Vissza a tartalomjegyzékre"/>
  </hyperlinks>
  <pageMargins left="0.31496062992125984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B23"/>
  <sheetViews>
    <sheetView zoomScaleNormal="100" workbookViewId="0">
      <pane xSplit="1" topLeftCell="BW1" activePane="topRight" state="frozen"/>
      <selection pane="topRight"/>
    </sheetView>
  </sheetViews>
  <sheetFormatPr defaultRowHeight="15" outlineLevelCol="1"/>
  <cols>
    <col min="1" max="1" width="78.7109375" style="4" customWidth="1"/>
    <col min="2" max="2" width="10.7109375" style="4" bestFit="1" customWidth="1"/>
    <col min="3" max="4" width="10.7109375" style="4" hidden="1" customWidth="1" outlineLevel="1"/>
    <col min="5" max="5" width="11.140625" style="4" hidden="1" customWidth="1" outlineLevel="1"/>
    <col min="6" max="6" width="10.7109375" style="4" bestFit="1" customWidth="1" collapsed="1"/>
    <col min="7" max="8" width="10.7109375" style="4" hidden="1" customWidth="1" outlineLevel="1"/>
    <col min="9" max="9" width="11.140625" style="4" hidden="1" customWidth="1" outlineLevel="1"/>
    <col min="10" max="10" width="11.140625" style="4" bestFit="1" customWidth="1" collapsed="1"/>
    <col min="11" max="13" width="11.140625" style="4" hidden="1" customWidth="1" outlineLevel="1"/>
    <col min="14" max="14" width="11.140625" style="4" customWidth="1" collapsed="1"/>
    <col min="15" max="17" width="11.140625" style="4" hidden="1" customWidth="1" outlineLevel="1"/>
    <col min="18" max="18" width="11.140625" style="4" bestFit="1" customWidth="1" collapsed="1"/>
    <col min="19" max="19" width="11.140625" style="4" hidden="1" customWidth="1" outlineLevel="1"/>
    <col min="20" max="21" width="11.5703125" style="4" hidden="1" customWidth="1" outlineLevel="1"/>
    <col min="22" max="22" width="11.5703125" style="4" bestFit="1" customWidth="1" collapsed="1"/>
    <col min="23" max="25" width="11.5703125" style="4" hidden="1" customWidth="1" outlineLevel="1"/>
    <col min="26" max="26" width="11.5703125" style="4" bestFit="1" customWidth="1" collapsed="1"/>
    <col min="27" max="27" width="11.5703125" style="4" hidden="1" customWidth="1" outlineLevel="1"/>
    <col min="28" max="28" width="13.7109375" style="4" hidden="1" customWidth="1" outlineLevel="1"/>
    <col min="29" max="29" width="11.5703125" style="4" hidden="1" customWidth="1" outlineLevel="1"/>
    <col min="30" max="30" width="11.7109375" style="4" customWidth="1" collapsed="1"/>
    <col min="31" max="31" width="12.5703125" style="4" hidden="1" customWidth="1" outlineLevel="1"/>
    <col min="32" max="32" width="14.140625" style="4" hidden="1" customWidth="1" outlineLevel="1"/>
    <col min="33" max="33" width="12.7109375" style="4" hidden="1" customWidth="1" outlineLevel="1"/>
    <col min="34" max="34" width="14.28515625" style="4" customWidth="1" collapsed="1"/>
    <col min="35" max="35" width="13.7109375" style="4" hidden="1" customWidth="1" outlineLevel="1"/>
    <col min="36" max="36" width="14.42578125" style="4" hidden="1" customWidth="1" outlineLevel="1"/>
    <col min="37" max="37" width="13" style="4" hidden="1" customWidth="1" outlineLevel="1"/>
    <col min="38" max="38" width="13" style="4" customWidth="1" collapsed="1"/>
    <col min="39" max="39" width="13" style="4" hidden="1" customWidth="1" outlineLevel="1"/>
    <col min="40" max="40" width="13.7109375" style="4" hidden="1" customWidth="1" outlineLevel="1"/>
    <col min="41" max="41" width="14.140625" style="4" hidden="1" customWidth="1" outlineLevel="1"/>
    <col min="42" max="42" width="13.28515625" style="4" customWidth="1" collapsed="1"/>
    <col min="43" max="43" width="14" style="4" customWidth="1"/>
    <col min="44" max="44" width="12.85546875" style="4" customWidth="1"/>
    <col min="45" max="45" width="13.7109375" style="4" customWidth="1"/>
    <col min="46" max="46" width="13.85546875" style="4" customWidth="1"/>
    <col min="47" max="47" width="13.7109375" style="4" customWidth="1"/>
    <col min="48" max="48" width="13.85546875" style="4" customWidth="1"/>
    <col min="49" max="49" width="14.5703125" style="4" customWidth="1"/>
    <col min="50" max="50" width="14.28515625" style="4" customWidth="1"/>
    <col min="51" max="51" width="13.42578125" style="4" customWidth="1"/>
    <col min="52" max="52" width="12.7109375" style="4" customWidth="1"/>
    <col min="53" max="53" width="13.5703125" style="4" customWidth="1"/>
    <col min="54" max="54" width="12.42578125" style="4" customWidth="1"/>
    <col min="55" max="56" width="12.5703125" style="4" customWidth="1"/>
    <col min="57" max="57" width="13.42578125" style="4" customWidth="1"/>
    <col min="58" max="58" width="12.5703125" style="4" customWidth="1"/>
    <col min="59" max="59" width="12.7109375" style="4" customWidth="1"/>
    <col min="60" max="60" width="11.7109375" style="4" customWidth="1"/>
    <col min="61" max="61" width="12.140625" style="4" customWidth="1"/>
    <col min="62" max="62" width="12.85546875" style="4" customWidth="1"/>
    <col min="63" max="63" width="11.85546875" style="4" customWidth="1"/>
    <col min="64" max="64" width="13.28515625" style="4" customWidth="1"/>
    <col min="65" max="67" width="12.42578125" style="4" customWidth="1"/>
    <col min="68" max="68" width="12.5703125" style="4" customWidth="1"/>
    <col min="69" max="69" width="13" style="4" customWidth="1"/>
    <col min="70" max="70" width="12.7109375" style="4" customWidth="1"/>
    <col min="71" max="71" width="15.5703125" style="4" customWidth="1"/>
    <col min="72" max="72" width="15.7109375" style="4" customWidth="1"/>
    <col min="73" max="73" width="13.42578125" style="4" customWidth="1"/>
    <col min="74" max="74" width="12.28515625" style="4" customWidth="1"/>
    <col min="75" max="75" width="12.42578125" style="4" customWidth="1"/>
    <col min="76" max="76" width="12.140625" style="4" customWidth="1"/>
    <col min="77" max="80" width="12.7109375" style="4" customWidth="1"/>
    <col min="81" max="16384" width="9.140625" style="4"/>
  </cols>
  <sheetData>
    <row r="1" spans="1:80" ht="39" customHeight="1" thickBot="1">
      <c r="A1" s="77" t="s">
        <v>74</v>
      </c>
      <c r="B1" s="46"/>
      <c r="C1" s="46"/>
      <c r="D1" s="46"/>
      <c r="E1" s="46"/>
      <c r="F1" s="46"/>
      <c r="G1" s="46"/>
      <c r="H1" s="46"/>
      <c r="O1" s="17"/>
      <c r="AC1" s="47"/>
      <c r="AD1" s="47"/>
      <c r="AE1" s="47"/>
      <c r="AF1" s="47"/>
      <c r="AG1" s="47"/>
      <c r="AH1" s="47"/>
      <c r="AI1" s="47"/>
      <c r="AJ1" s="47"/>
      <c r="AM1" s="28"/>
      <c r="BZ1" s="175" t="s">
        <v>25</v>
      </c>
      <c r="CA1" s="175"/>
      <c r="CB1" s="175"/>
    </row>
    <row r="2" spans="1:80" s="22" customFormat="1" ht="42.75" customHeight="1">
      <c r="A2" s="48" t="s">
        <v>0</v>
      </c>
      <c r="B2" s="49" t="s">
        <v>1</v>
      </c>
      <c r="C2" s="50" t="s">
        <v>4</v>
      </c>
      <c r="D2" s="51" t="s">
        <v>2</v>
      </c>
      <c r="E2" s="52" t="s">
        <v>7</v>
      </c>
      <c r="F2" s="51" t="s">
        <v>3</v>
      </c>
      <c r="G2" s="51" t="s">
        <v>5</v>
      </c>
      <c r="H2" s="51" t="s">
        <v>6</v>
      </c>
      <c r="I2" s="53" t="s">
        <v>8</v>
      </c>
      <c r="J2" s="54" t="s">
        <v>9</v>
      </c>
      <c r="K2" s="51" t="s">
        <v>10</v>
      </c>
      <c r="L2" s="51" t="s">
        <v>11</v>
      </c>
      <c r="M2" s="53" t="s">
        <v>12</v>
      </c>
      <c r="N2" s="54" t="s">
        <v>13</v>
      </c>
      <c r="O2" s="51" t="s">
        <v>14</v>
      </c>
      <c r="P2" s="51" t="s">
        <v>15</v>
      </c>
      <c r="Q2" s="53" t="s">
        <v>16</v>
      </c>
      <c r="R2" s="49" t="s">
        <v>17</v>
      </c>
      <c r="S2" s="49" t="s">
        <v>18</v>
      </c>
      <c r="T2" s="49" t="s">
        <v>19</v>
      </c>
      <c r="U2" s="49" t="s">
        <v>20</v>
      </c>
      <c r="V2" s="49" t="s">
        <v>21</v>
      </c>
      <c r="W2" s="49" t="s">
        <v>22</v>
      </c>
      <c r="X2" s="49" t="s">
        <v>23</v>
      </c>
      <c r="Y2" s="49" t="s">
        <v>26</v>
      </c>
      <c r="Z2" s="55" t="s">
        <v>27</v>
      </c>
      <c r="AA2" s="54" t="s">
        <v>46</v>
      </c>
      <c r="AB2" s="51" t="s">
        <v>57</v>
      </c>
      <c r="AC2" s="53" t="s">
        <v>58</v>
      </c>
      <c r="AD2" s="49" t="s">
        <v>59</v>
      </c>
      <c r="AE2" s="50" t="s">
        <v>61</v>
      </c>
      <c r="AF2" s="56" t="s">
        <v>62</v>
      </c>
      <c r="AG2" s="49" t="s">
        <v>63</v>
      </c>
      <c r="AH2" s="50" t="s">
        <v>64</v>
      </c>
      <c r="AI2" s="50" t="s">
        <v>65</v>
      </c>
      <c r="AJ2" s="50" t="s">
        <v>66</v>
      </c>
      <c r="AK2" s="50" t="s">
        <v>67</v>
      </c>
      <c r="AL2" s="50" t="s">
        <v>68</v>
      </c>
      <c r="AM2" s="50" t="s">
        <v>69</v>
      </c>
      <c r="AN2" s="50" t="s">
        <v>70</v>
      </c>
      <c r="AO2" s="50" t="s">
        <v>71</v>
      </c>
      <c r="AP2" s="50" t="s">
        <v>72</v>
      </c>
      <c r="AQ2" s="50" t="s">
        <v>75</v>
      </c>
      <c r="AR2" s="50" t="s">
        <v>99</v>
      </c>
      <c r="AS2" s="50" t="s">
        <v>100</v>
      </c>
      <c r="AT2" s="50" t="s">
        <v>102</v>
      </c>
      <c r="AU2" s="50" t="s">
        <v>103</v>
      </c>
      <c r="AV2" s="50" t="s">
        <v>104</v>
      </c>
      <c r="AW2" s="50" t="s">
        <v>105</v>
      </c>
      <c r="AX2" s="105">
        <v>42004</v>
      </c>
      <c r="AY2" s="94" t="s">
        <v>124</v>
      </c>
      <c r="AZ2" s="94">
        <v>42185</v>
      </c>
      <c r="BA2" s="94">
        <v>42277</v>
      </c>
      <c r="BB2" s="94">
        <v>42369</v>
      </c>
      <c r="BC2" s="94">
        <v>42460</v>
      </c>
      <c r="BD2" s="94">
        <v>42551</v>
      </c>
      <c r="BE2" s="105">
        <v>42643</v>
      </c>
      <c r="BF2" s="105">
        <v>42735</v>
      </c>
      <c r="BG2" s="105">
        <v>42825</v>
      </c>
      <c r="BH2" s="105">
        <v>42916</v>
      </c>
      <c r="BI2" s="105">
        <v>43008</v>
      </c>
      <c r="BJ2" s="105">
        <v>43100</v>
      </c>
      <c r="BK2" s="105">
        <v>43190</v>
      </c>
      <c r="BL2" s="105">
        <v>43281</v>
      </c>
      <c r="BM2" s="105">
        <v>43373</v>
      </c>
      <c r="BN2" s="105">
        <v>43465</v>
      </c>
      <c r="BO2" s="105">
        <v>43555</v>
      </c>
      <c r="BP2" s="105">
        <v>43646</v>
      </c>
      <c r="BQ2" s="105">
        <v>43738</v>
      </c>
      <c r="BR2" s="105">
        <v>43830</v>
      </c>
      <c r="BS2" s="169" t="s">
        <v>200</v>
      </c>
      <c r="BT2" s="105">
        <v>43921</v>
      </c>
      <c r="BU2" s="105">
        <v>44012</v>
      </c>
      <c r="BV2" s="105">
        <v>44104</v>
      </c>
      <c r="BW2" s="105">
        <v>44196</v>
      </c>
      <c r="BX2" s="105">
        <v>44286</v>
      </c>
      <c r="BY2" s="105">
        <v>44377</v>
      </c>
      <c r="BZ2" s="105">
        <v>44469</v>
      </c>
      <c r="CA2" s="105">
        <v>44561</v>
      </c>
      <c r="CB2" s="105">
        <v>44651</v>
      </c>
    </row>
    <row r="3" spans="1:80" ht="18" customHeight="1">
      <c r="A3" s="73" t="s">
        <v>47</v>
      </c>
      <c r="B3" s="57">
        <v>23</v>
      </c>
      <c r="C3" s="58">
        <v>22</v>
      </c>
      <c r="D3" s="59">
        <v>21</v>
      </c>
      <c r="E3" s="59">
        <v>22</v>
      </c>
      <c r="F3" s="59">
        <v>22</v>
      </c>
      <c r="G3" s="59">
        <v>22</v>
      </c>
      <c r="H3" s="59">
        <v>23</v>
      </c>
      <c r="I3" s="60">
        <v>22</v>
      </c>
      <c r="J3" s="61">
        <v>23</v>
      </c>
      <c r="K3" s="62">
        <v>23</v>
      </c>
      <c r="L3" s="62">
        <v>23</v>
      </c>
      <c r="M3" s="60">
        <v>23</v>
      </c>
      <c r="N3" s="61">
        <v>24</v>
      </c>
      <c r="O3" s="62">
        <v>25</v>
      </c>
      <c r="P3" s="62">
        <v>25</v>
      </c>
      <c r="Q3" s="60">
        <v>24</v>
      </c>
      <c r="R3" s="63">
        <v>26</v>
      </c>
      <c r="S3" s="63">
        <v>26</v>
      </c>
      <c r="T3" s="63">
        <v>27</v>
      </c>
      <c r="U3" s="63">
        <v>27</v>
      </c>
      <c r="V3" s="63">
        <v>30</v>
      </c>
      <c r="W3" s="63">
        <v>31</v>
      </c>
      <c r="X3" s="63">
        <v>32</v>
      </c>
      <c r="Y3" s="63">
        <v>33</v>
      </c>
      <c r="Z3" s="64">
        <v>34</v>
      </c>
      <c r="AA3" s="65">
        <v>33</v>
      </c>
      <c r="AB3" s="65">
        <v>36</v>
      </c>
      <c r="AC3" s="66">
        <v>35</v>
      </c>
      <c r="AD3" s="63">
        <v>34</v>
      </c>
      <c r="AE3" s="67">
        <v>35</v>
      </c>
      <c r="AF3" s="68">
        <v>35</v>
      </c>
      <c r="AG3" s="63">
        <v>35</v>
      </c>
      <c r="AH3" s="67">
        <v>35</v>
      </c>
      <c r="AI3" s="67">
        <v>34</v>
      </c>
      <c r="AJ3" s="67">
        <v>35</v>
      </c>
      <c r="AK3" s="67">
        <v>34</v>
      </c>
      <c r="AL3" s="67">
        <v>34</v>
      </c>
      <c r="AM3" s="67">
        <v>34</v>
      </c>
      <c r="AN3" s="67">
        <v>34</v>
      </c>
      <c r="AO3" s="67">
        <v>35</v>
      </c>
      <c r="AP3" s="67">
        <v>35</v>
      </c>
      <c r="AQ3" s="67">
        <v>36</v>
      </c>
      <c r="AR3" s="67">
        <v>36</v>
      </c>
      <c r="AS3" s="67">
        <v>36</v>
      </c>
      <c r="AT3" s="67">
        <v>36</v>
      </c>
      <c r="AU3" s="67">
        <v>36</v>
      </c>
      <c r="AV3" s="67">
        <v>35</v>
      </c>
      <c r="AW3" s="67">
        <v>34</v>
      </c>
      <c r="AX3" s="67">
        <v>34</v>
      </c>
      <c r="AY3" s="126">
        <v>63</v>
      </c>
      <c r="AZ3" s="126">
        <v>63</v>
      </c>
      <c r="BA3" s="126">
        <v>63</v>
      </c>
      <c r="BB3" s="126">
        <v>67</v>
      </c>
      <c r="BC3" s="126">
        <v>67</v>
      </c>
      <c r="BD3" s="126">
        <v>68</v>
      </c>
      <c r="BE3" s="126">
        <v>68</v>
      </c>
      <c r="BF3" s="126">
        <v>68</v>
      </c>
      <c r="BG3" s="126">
        <v>65</v>
      </c>
      <c r="BH3" s="126">
        <v>65</v>
      </c>
      <c r="BI3" s="126">
        <v>71</v>
      </c>
      <c r="BJ3" s="126">
        <v>71</v>
      </c>
      <c r="BK3" s="126">
        <v>74</v>
      </c>
      <c r="BL3" s="126">
        <v>79</v>
      </c>
      <c r="BM3" s="126">
        <v>76</v>
      </c>
      <c r="BN3" s="126">
        <v>77</v>
      </c>
      <c r="BO3" s="126">
        <v>81</v>
      </c>
      <c r="BP3" s="126">
        <v>84</v>
      </c>
      <c r="BQ3" s="126">
        <v>87</v>
      </c>
      <c r="BR3" s="126">
        <v>86</v>
      </c>
      <c r="BS3" s="126">
        <v>41</v>
      </c>
      <c r="BT3" s="126">
        <v>41</v>
      </c>
      <c r="BU3" s="126">
        <v>43</v>
      </c>
      <c r="BV3" s="126">
        <v>43</v>
      </c>
      <c r="BW3" s="126">
        <v>41</v>
      </c>
      <c r="BX3" s="126">
        <v>41</v>
      </c>
      <c r="BY3" s="126">
        <v>42</v>
      </c>
      <c r="BZ3" s="126">
        <v>42</v>
      </c>
      <c r="CA3" s="126">
        <v>42</v>
      </c>
      <c r="CB3" s="126">
        <v>41</v>
      </c>
    </row>
    <row r="4" spans="1:80" ht="18" customHeight="1">
      <c r="A4" s="138" t="s">
        <v>107</v>
      </c>
      <c r="B4" s="95"/>
      <c r="C4" s="96"/>
      <c r="D4" s="97"/>
      <c r="E4" s="97"/>
      <c r="F4" s="97"/>
      <c r="G4" s="97"/>
      <c r="H4" s="97"/>
      <c r="I4" s="98"/>
      <c r="J4" s="99"/>
      <c r="K4" s="100"/>
      <c r="L4" s="100"/>
      <c r="M4" s="98"/>
      <c r="N4" s="99"/>
      <c r="O4" s="100"/>
      <c r="P4" s="100"/>
      <c r="Q4" s="98"/>
      <c r="R4" s="63"/>
      <c r="S4" s="63"/>
      <c r="T4" s="63"/>
      <c r="U4" s="63"/>
      <c r="V4" s="63"/>
      <c r="W4" s="63"/>
      <c r="X4" s="63"/>
      <c r="Y4" s="63"/>
      <c r="Z4" s="64"/>
      <c r="AA4" s="65"/>
      <c r="AB4" s="65"/>
      <c r="AC4" s="66"/>
      <c r="AD4" s="63"/>
      <c r="AE4" s="67"/>
      <c r="AF4" s="68"/>
      <c r="AG4" s="63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126">
        <v>29</v>
      </c>
      <c r="AZ4" s="126">
        <v>29</v>
      </c>
      <c r="BA4" s="126">
        <v>29</v>
      </c>
      <c r="BB4" s="126">
        <v>31</v>
      </c>
      <c r="BC4" s="126">
        <v>31</v>
      </c>
      <c r="BD4" s="126">
        <v>31</v>
      </c>
      <c r="BE4" s="126">
        <v>31</v>
      </c>
      <c r="BF4" s="126">
        <v>31</v>
      </c>
      <c r="BG4" s="126">
        <v>30</v>
      </c>
      <c r="BH4" s="126">
        <v>31</v>
      </c>
      <c r="BI4" s="126">
        <v>32</v>
      </c>
      <c r="BJ4" s="126">
        <v>32</v>
      </c>
      <c r="BK4" s="126">
        <v>32</v>
      </c>
      <c r="BL4" s="126">
        <v>36</v>
      </c>
      <c r="BM4" s="126">
        <v>33</v>
      </c>
      <c r="BN4" s="126">
        <v>33</v>
      </c>
      <c r="BO4" s="126">
        <v>37</v>
      </c>
      <c r="BP4" s="126">
        <v>38</v>
      </c>
      <c r="BQ4" s="126">
        <v>41</v>
      </c>
      <c r="BR4" s="126">
        <v>40</v>
      </c>
      <c r="BS4" s="126">
        <v>0</v>
      </c>
      <c r="BT4" s="126">
        <v>0</v>
      </c>
      <c r="BU4" s="126">
        <v>0</v>
      </c>
      <c r="BV4" s="126">
        <v>0</v>
      </c>
      <c r="BW4" s="126">
        <v>0</v>
      </c>
      <c r="BX4" s="126">
        <v>0</v>
      </c>
      <c r="BY4" s="126">
        <v>0</v>
      </c>
      <c r="BZ4" s="126">
        <v>0</v>
      </c>
      <c r="CA4" s="126">
        <v>0</v>
      </c>
      <c r="CB4" s="126">
        <v>0</v>
      </c>
    </row>
    <row r="5" spans="1:80" ht="18" customHeight="1">
      <c r="A5" s="122" t="s">
        <v>54</v>
      </c>
      <c r="B5" s="74" t="s">
        <v>45</v>
      </c>
      <c r="C5" s="69" t="s">
        <v>45</v>
      </c>
      <c r="D5" s="70" t="s">
        <v>45</v>
      </c>
      <c r="E5" s="70" t="s">
        <v>45</v>
      </c>
      <c r="F5" s="70" t="s">
        <v>45</v>
      </c>
      <c r="G5" s="70" t="s">
        <v>45</v>
      </c>
      <c r="H5" s="70" t="s">
        <v>45</v>
      </c>
      <c r="I5" s="71" t="s">
        <v>45</v>
      </c>
      <c r="J5" s="72" t="s">
        <v>45</v>
      </c>
      <c r="K5" s="70" t="s">
        <v>45</v>
      </c>
      <c r="L5" s="70" t="s">
        <v>45</v>
      </c>
      <c r="M5" s="71" t="s">
        <v>45</v>
      </c>
      <c r="N5" s="72" t="s">
        <v>45</v>
      </c>
      <c r="O5" s="70" t="s">
        <v>45</v>
      </c>
      <c r="P5" s="70" t="s">
        <v>45</v>
      </c>
      <c r="Q5" s="71" t="s">
        <v>45</v>
      </c>
      <c r="R5" s="63">
        <v>242</v>
      </c>
      <c r="S5" s="63">
        <v>262</v>
      </c>
      <c r="T5" s="63">
        <v>286</v>
      </c>
      <c r="U5" s="63">
        <v>312</v>
      </c>
      <c r="V5" s="63">
        <v>335</v>
      </c>
      <c r="W5" s="63">
        <v>362</v>
      </c>
      <c r="X5" s="63">
        <v>372</v>
      </c>
      <c r="Y5" s="63">
        <v>398</v>
      </c>
      <c r="Z5" s="64">
        <v>424</v>
      </c>
      <c r="AA5" s="65">
        <v>443</v>
      </c>
      <c r="AB5" s="65">
        <v>433</v>
      </c>
      <c r="AC5" s="66">
        <v>447</v>
      </c>
      <c r="AD5" s="63">
        <v>443</v>
      </c>
      <c r="AE5" s="67">
        <v>451</v>
      </c>
      <c r="AF5" s="68">
        <v>456</v>
      </c>
      <c r="AG5" s="63">
        <v>470</v>
      </c>
      <c r="AH5" s="67">
        <v>488</v>
      </c>
      <c r="AI5" s="67">
        <v>494</v>
      </c>
      <c r="AJ5" s="63">
        <v>491</v>
      </c>
      <c r="AK5" s="67">
        <v>510</v>
      </c>
      <c r="AL5" s="67">
        <v>522</v>
      </c>
      <c r="AM5" s="67">
        <v>527</v>
      </c>
      <c r="AN5" s="67">
        <v>535</v>
      </c>
      <c r="AO5" s="67">
        <v>539</v>
      </c>
      <c r="AP5" s="67">
        <v>536</v>
      </c>
      <c r="AQ5" s="67">
        <v>531</v>
      </c>
      <c r="AR5" s="67">
        <v>538</v>
      </c>
      <c r="AS5" s="67">
        <v>550</v>
      </c>
      <c r="AT5" s="67">
        <v>540</v>
      </c>
      <c r="AU5" s="67">
        <v>541</v>
      </c>
      <c r="AV5" s="67">
        <v>543</v>
      </c>
      <c r="AW5" s="67">
        <v>538</v>
      </c>
      <c r="AX5" s="67">
        <v>549</v>
      </c>
      <c r="AY5" s="127">
        <v>585</v>
      </c>
      <c r="AZ5" s="127">
        <v>589</v>
      </c>
      <c r="BA5" s="127">
        <v>599</v>
      </c>
      <c r="BB5" s="127">
        <v>615</v>
      </c>
      <c r="BC5" s="127">
        <v>631</v>
      </c>
      <c r="BD5" s="127">
        <v>652</v>
      </c>
      <c r="BE5" s="127">
        <v>670</v>
      </c>
      <c r="BF5" s="127">
        <v>643</v>
      </c>
      <c r="BG5" s="127">
        <v>656</v>
      </c>
      <c r="BH5" s="127">
        <v>645</v>
      </c>
      <c r="BI5" s="127">
        <v>644</v>
      </c>
      <c r="BJ5" s="127">
        <v>647</v>
      </c>
      <c r="BK5" s="127">
        <v>659</v>
      </c>
      <c r="BL5" s="127">
        <v>671</v>
      </c>
      <c r="BM5" s="127">
        <v>688</v>
      </c>
      <c r="BN5" s="127">
        <v>691</v>
      </c>
      <c r="BO5" s="127">
        <v>697</v>
      </c>
      <c r="BP5" s="127">
        <v>718</v>
      </c>
      <c r="BQ5" s="127">
        <v>727</v>
      </c>
      <c r="BR5" s="127">
        <v>727</v>
      </c>
      <c r="BS5" s="127">
        <v>653</v>
      </c>
      <c r="BT5" s="127">
        <v>660</v>
      </c>
      <c r="BU5" s="127">
        <v>661</v>
      </c>
      <c r="BV5" s="127">
        <v>673</v>
      </c>
      <c r="BW5" s="127">
        <v>677</v>
      </c>
      <c r="BX5" s="127">
        <v>693</v>
      </c>
      <c r="BY5" s="127">
        <v>709</v>
      </c>
      <c r="BZ5" s="127">
        <v>710</v>
      </c>
      <c r="CA5" s="127">
        <v>718</v>
      </c>
      <c r="CB5" s="127">
        <v>735</v>
      </c>
    </row>
    <row r="6" spans="1:80" ht="18" customHeight="1">
      <c r="A6" s="45" t="s">
        <v>210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35"/>
      <c r="AQ6" s="67">
        <v>12</v>
      </c>
      <c r="AR6" s="67">
        <v>12</v>
      </c>
      <c r="AS6" s="67">
        <v>14</v>
      </c>
      <c r="AT6" s="67">
        <v>14</v>
      </c>
      <c r="AU6" s="67">
        <v>15</v>
      </c>
      <c r="AV6" s="67">
        <v>14</v>
      </c>
      <c r="AW6" s="67">
        <v>14</v>
      </c>
      <c r="AX6" s="67">
        <v>14</v>
      </c>
      <c r="AY6" s="127">
        <v>15</v>
      </c>
      <c r="AZ6" s="127">
        <v>15</v>
      </c>
      <c r="BA6" s="127">
        <v>16</v>
      </c>
      <c r="BB6" s="127">
        <v>18</v>
      </c>
      <c r="BC6" s="127">
        <v>21</v>
      </c>
      <c r="BD6" s="127">
        <v>22</v>
      </c>
      <c r="BE6" s="127">
        <v>26</v>
      </c>
      <c r="BF6" s="127">
        <v>27</v>
      </c>
      <c r="BG6" s="127">
        <v>31</v>
      </c>
      <c r="BH6" s="127">
        <v>31</v>
      </c>
      <c r="BI6" s="127">
        <v>32</v>
      </c>
      <c r="BJ6" s="127">
        <v>32</v>
      </c>
      <c r="BK6" s="127">
        <v>32</v>
      </c>
      <c r="BL6" s="127">
        <v>32</v>
      </c>
      <c r="BM6" s="127">
        <v>32</v>
      </c>
      <c r="BN6" s="127">
        <v>32</v>
      </c>
      <c r="BO6" s="127">
        <v>35</v>
      </c>
      <c r="BP6" s="127">
        <v>35</v>
      </c>
      <c r="BQ6" s="127">
        <v>35</v>
      </c>
      <c r="BR6" s="127">
        <v>35</v>
      </c>
      <c r="BS6" s="127">
        <v>35</v>
      </c>
      <c r="BT6" s="127">
        <v>36</v>
      </c>
      <c r="BU6" s="127">
        <v>36</v>
      </c>
      <c r="BV6" s="127">
        <v>36</v>
      </c>
      <c r="BW6" s="127">
        <v>36</v>
      </c>
      <c r="BX6" s="127">
        <v>37</v>
      </c>
      <c r="BY6" s="127">
        <v>37</v>
      </c>
      <c r="BZ6" s="127">
        <v>36</v>
      </c>
      <c r="CA6" s="127">
        <v>38</v>
      </c>
      <c r="CB6" s="127">
        <v>38</v>
      </c>
    </row>
    <row r="7" spans="1:80" ht="32.25" customHeight="1">
      <c r="A7" s="104" t="s">
        <v>173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36"/>
      <c r="AQ7" s="67">
        <v>519</v>
      </c>
      <c r="AR7" s="67">
        <v>526</v>
      </c>
      <c r="AS7" s="67">
        <v>536</v>
      </c>
      <c r="AT7" s="67">
        <v>526</v>
      </c>
      <c r="AU7" s="67">
        <v>526</v>
      </c>
      <c r="AV7" s="67">
        <v>529</v>
      </c>
      <c r="AW7" s="67">
        <v>524</v>
      </c>
      <c r="AX7" s="67">
        <v>535</v>
      </c>
      <c r="AY7" s="127">
        <v>570</v>
      </c>
      <c r="AZ7" s="127">
        <v>574</v>
      </c>
      <c r="BA7" s="127">
        <v>583</v>
      </c>
      <c r="BB7" s="127">
        <v>597</v>
      </c>
      <c r="BC7" s="127">
        <v>610</v>
      </c>
      <c r="BD7" s="127">
        <v>630</v>
      </c>
      <c r="BE7" s="127">
        <v>644</v>
      </c>
      <c r="BF7" s="127">
        <v>616</v>
      </c>
      <c r="BG7" s="127">
        <v>625</v>
      </c>
      <c r="BH7" s="127">
        <v>614</v>
      </c>
      <c r="BI7" s="127">
        <v>612</v>
      </c>
      <c r="BJ7" s="127">
        <v>615</v>
      </c>
      <c r="BK7" s="127">
        <v>627</v>
      </c>
      <c r="BL7" s="127">
        <v>639</v>
      </c>
      <c r="BM7" s="127">
        <v>656</v>
      </c>
      <c r="BN7" s="127">
        <v>659</v>
      </c>
      <c r="BO7" s="127">
        <v>662</v>
      </c>
      <c r="BP7" s="127">
        <v>683</v>
      </c>
      <c r="BQ7" s="127">
        <v>692</v>
      </c>
      <c r="BR7" s="127">
        <v>692</v>
      </c>
      <c r="BS7" s="127">
        <v>618</v>
      </c>
      <c r="BT7" s="127">
        <v>624</v>
      </c>
      <c r="BU7" s="127">
        <v>625</v>
      </c>
      <c r="BV7" s="127">
        <v>637</v>
      </c>
      <c r="BW7" s="127">
        <v>641</v>
      </c>
      <c r="BX7" s="127">
        <v>656</v>
      </c>
      <c r="BY7" s="127">
        <v>679</v>
      </c>
      <c r="BZ7" s="127">
        <v>674</v>
      </c>
      <c r="CA7" s="127">
        <v>680</v>
      </c>
      <c r="CB7" s="127">
        <v>697</v>
      </c>
    </row>
    <row r="8" spans="1:80">
      <c r="A8" s="75" t="s">
        <v>211</v>
      </c>
      <c r="F8" s="38"/>
      <c r="AP8" s="137"/>
      <c r="AQ8" s="128">
        <v>57</v>
      </c>
      <c r="AR8" s="76">
        <v>59</v>
      </c>
      <c r="AS8" s="76">
        <v>62</v>
      </c>
      <c r="AT8" s="76">
        <v>48</v>
      </c>
      <c r="AU8" s="76">
        <v>47</v>
      </c>
      <c r="AV8" s="76">
        <v>42</v>
      </c>
      <c r="AW8" s="76">
        <v>42</v>
      </c>
      <c r="AX8" s="76">
        <v>42</v>
      </c>
      <c r="AY8" s="76">
        <v>80</v>
      </c>
      <c r="AZ8" s="76">
        <v>79</v>
      </c>
      <c r="BA8" s="76">
        <v>81</v>
      </c>
      <c r="BB8" s="76">
        <v>79</v>
      </c>
      <c r="BC8" s="76">
        <v>83</v>
      </c>
      <c r="BD8" s="76">
        <v>88</v>
      </c>
      <c r="BE8" s="76">
        <v>97</v>
      </c>
      <c r="BF8" s="76">
        <v>105</v>
      </c>
      <c r="BG8" s="76">
        <v>114</v>
      </c>
      <c r="BH8" s="76">
        <v>118</v>
      </c>
      <c r="BI8" s="76">
        <v>124</v>
      </c>
      <c r="BJ8" s="76">
        <v>134</v>
      </c>
      <c r="BK8" s="76">
        <v>136</v>
      </c>
      <c r="BL8" s="76">
        <v>159</v>
      </c>
      <c r="BM8" s="76">
        <v>177</v>
      </c>
      <c r="BN8" s="76">
        <v>187</v>
      </c>
      <c r="BO8" s="76">
        <v>197</v>
      </c>
      <c r="BP8" s="76">
        <v>212</v>
      </c>
      <c r="BQ8" s="76">
        <v>225</v>
      </c>
      <c r="BR8" s="76">
        <v>238</v>
      </c>
      <c r="BS8" s="76">
        <v>164</v>
      </c>
      <c r="BT8" s="76">
        <v>168</v>
      </c>
      <c r="BU8" s="76">
        <v>173</v>
      </c>
      <c r="BV8" s="76">
        <v>183</v>
      </c>
      <c r="BW8" s="76">
        <v>188</v>
      </c>
      <c r="BX8" s="76">
        <v>194</v>
      </c>
      <c r="BY8" s="76">
        <v>220</v>
      </c>
      <c r="BZ8" s="76">
        <v>221</v>
      </c>
      <c r="CA8" s="76">
        <v>242</v>
      </c>
      <c r="CB8" s="76">
        <v>262</v>
      </c>
    </row>
    <row r="9" spans="1:80">
      <c r="A9" s="44" t="s">
        <v>135</v>
      </c>
      <c r="AP9" s="137"/>
      <c r="AQ9" s="128">
        <v>474</v>
      </c>
      <c r="AR9" s="76">
        <v>479</v>
      </c>
      <c r="AS9" s="76">
        <v>488</v>
      </c>
      <c r="AT9" s="76">
        <v>492</v>
      </c>
      <c r="AU9" s="76">
        <v>494</v>
      </c>
      <c r="AV9" s="76">
        <v>501</v>
      </c>
      <c r="AW9" s="76">
        <v>496</v>
      </c>
      <c r="AX9" s="76">
        <v>507</v>
      </c>
      <c r="AY9" s="76">
        <v>505</v>
      </c>
      <c r="AZ9" s="76">
        <v>510</v>
      </c>
      <c r="BA9" s="76">
        <v>518</v>
      </c>
      <c r="BB9" s="76">
        <v>536</v>
      </c>
      <c r="BC9" s="76">
        <v>548</v>
      </c>
      <c r="BD9" s="76">
        <v>564</v>
      </c>
      <c r="BE9" s="76">
        <v>573</v>
      </c>
      <c r="BF9" s="76">
        <v>538</v>
      </c>
      <c r="BG9" s="76">
        <v>542</v>
      </c>
      <c r="BH9" s="76">
        <v>527</v>
      </c>
      <c r="BI9" s="76">
        <v>520</v>
      </c>
      <c r="BJ9" s="76">
        <v>513</v>
      </c>
      <c r="BK9" s="76">
        <v>523</v>
      </c>
      <c r="BL9" s="76">
        <v>512</v>
      </c>
      <c r="BM9" s="76">
        <v>511</v>
      </c>
      <c r="BN9" s="76">
        <v>504</v>
      </c>
      <c r="BO9" s="76">
        <v>500</v>
      </c>
      <c r="BP9" s="76">
        <v>506</v>
      </c>
      <c r="BQ9" s="76">
        <v>502</v>
      </c>
      <c r="BR9" s="76">
        <v>489</v>
      </c>
      <c r="BS9" s="76">
        <v>489</v>
      </c>
      <c r="BT9" s="76">
        <v>492</v>
      </c>
      <c r="BU9" s="76">
        <v>488</v>
      </c>
      <c r="BV9" s="76">
        <v>490</v>
      </c>
      <c r="BW9" s="76">
        <v>489</v>
      </c>
      <c r="BX9" s="76">
        <v>499</v>
      </c>
      <c r="BY9" s="76">
        <v>496</v>
      </c>
      <c r="BZ9" s="76">
        <v>489</v>
      </c>
      <c r="CA9" s="76">
        <v>476</v>
      </c>
      <c r="CB9" s="76">
        <v>473</v>
      </c>
    </row>
    <row r="10" spans="1:80">
      <c r="A10" s="45" t="s">
        <v>212</v>
      </c>
      <c r="AP10" s="137"/>
      <c r="AQ10" s="128">
        <v>502</v>
      </c>
      <c r="AR10" s="76">
        <v>509</v>
      </c>
      <c r="AS10" s="76">
        <v>521</v>
      </c>
      <c r="AT10" s="76">
        <v>509</v>
      </c>
      <c r="AU10" s="76">
        <v>510</v>
      </c>
      <c r="AV10" s="76">
        <v>513</v>
      </c>
      <c r="AW10" s="76">
        <v>508</v>
      </c>
      <c r="AX10" s="76">
        <v>518</v>
      </c>
      <c r="AY10" s="76">
        <v>517</v>
      </c>
      <c r="AZ10" s="76">
        <v>521</v>
      </c>
      <c r="BA10" s="76">
        <v>530</v>
      </c>
      <c r="BB10" s="76">
        <v>547</v>
      </c>
      <c r="BC10" s="76">
        <v>561</v>
      </c>
      <c r="BD10" s="76">
        <v>579</v>
      </c>
      <c r="BE10" s="76">
        <v>587</v>
      </c>
      <c r="BF10" s="76">
        <v>551</v>
      </c>
      <c r="BG10" s="76">
        <v>554</v>
      </c>
      <c r="BH10" s="76">
        <v>539</v>
      </c>
      <c r="BI10" s="76">
        <v>532</v>
      </c>
      <c r="BJ10" s="76">
        <v>526</v>
      </c>
      <c r="BK10" s="76">
        <v>521</v>
      </c>
      <c r="BL10" s="76">
        <v>522</v>
      </c>
      <c r="BM10" s="76">
        <v>530</v>
      </c>
      <c r="BN10" s="76">
        <v>522</v>
      </c>
      <c r="BO10" s="76">
        <v>518</v>
      </c>
      <c r="BP10" s="76">
        <v>527</v>
      </c>
      <c r="BQ10" s="76">
        <v>521</v>
      </c>
      <c r="BR10" s="76">
        <v>510</v>
      </c>
      <c r="BS10" s="76">
        <v>507</v>
      </c>
      <c r="BT10" s="76">
        <v>504</v>
      </c>
      <c r="BU10" s="76">
        <v>504</v>
      </c>
      <c r="BV10" s="76">
        <v>508</v>
      </c>
      <c r="BW10" s="76">
        <v>507</v>
      </c>
      <c r="BX10" s="76">
        <v>520</v>
      </c>
      <c r="BY10" s="76">
        <v>517</v>
      </c>
      <c r="BZ10" s="76">
        <v>510</v>
      </c>
      <c r="CA10" s="76">
        <v>504</v>
      </c>
      <c r="CB10" s="76">
        <v>504</v>
      </c>
    </row>
    <row r="11" spans="1:80">
      <c r="A11" s="44" t="s">
        <v>96</v>
      </c>
      <c r="AP11" s="137"/>
      <c r="AQ11" s="128">
        <v>29</v>
      </c>
      <c r="AR11" s="76">
        <v>29</v>
      </c>
      <c r="AS11" s="76">
        <v>29</v>
      </c>
      <c r="AT11" s="76">
        <v>31</v>
      </c>
      <c r="AU11" s="76">
        <v>31</v>
      </c>
      <c r="AV11" s="76">
        <v>30</v>
      </c>
      <c r="AW11" s="76">
        <v>30</v>
      </c>
      <c r="AX11" s="76">
        <v>31</v>
      </c>
      <c r="AY11" s="76">
        <v>31</v>
      </c>
      <c r="AZ11" s="76">
        <v>32</v>
      </c>
      <c r="BA11" s="76">
        <v>33</v>
      </c>
      <c r="BB11" s="76">
        <v>30</v>
      </c>
      <c r="BC11" s="76">
        <v>30</v>
      </c>
      <c r="BD11" s="76">
        <v>32</v>
      </c>
      <c r="BE11" s="76">
        <v>42</v>
      </c>
      <c r="BF11" s="76">
        <v>50</v>
      </c>
      <c r="BG11" s="76">
        <v>58</v>
      </c>
      <c r="BH11" s="76">
        <v>59</v>
      </c>
      <c r="BI11" s="76">
        <v>62</v>
      </c>
      <c r="BJ11" s="76">
        <v>70</v>
      </c>
      <c r="BK11" s="76">
        <v>88</v>
      </c>
      <c r="BL11" s="76">
        <v>97</v>
      </c>
      <c r="BM11" s="76">
        <v>96</v>
      </c>
      <c r="BN11" s="76">
        <v>102</v>
      </c>
      <c r="BO11" s="76">
        <v>106</v>
      </c>
      <c r="BP11" s="76">
        <v>115</v>
      </c>
      <c r="BQ11" s="76">
        <v>123</v>
      </c>
      <c r="BR11" s="76">
        <v>136</v>
      </c>
      <c r="BS11" s="76">
        <v>137</v>
      </c>
      <c r="BT11" s="76">
        <v>147</v>
      </c>
      <c r="BU11" s="76">
        <v>145</v>
      </c>
      <c r="BV11" s="76">
        <v>152</v>
      </c>
      <c r="BW11" s="76">
        <v>154</v>
      </c>
      <c r="BX11" s="76">
        <v>157</v>
      </c>
      <c r="BY11" s="76">
        <v>166</v>
      </c>
      <c r="BZ11" s="76">
        <v>166</v>
      </c>
      <c r="CA11" s="76">
        <v>171</v>
      </c>
      <c r="CB11" s="76">
        <v>178</v>
      </c>
    </row>
    <row r="12" spans="1:80">
      <c r="A12" s="44" t="s">
        <v>111</v>
      </c>
      <c r="AP12" s="137"/>
      <c r="AQ12" s="128"/>
      <c r="AR12" s="76"/>
      <c r="AS12" s="76"/>
      <c r="AT12" s="76"/>
      <c r="AU12" s="76"/>
      <c r="AV12" s="76"/>
      <c r="AW12" s="76"/>
      <c r="AX12" s="76"/>
      <c r="AY12" s="76">
        <v>37</v>
      </c>
      <c r="AZ12" s="76">
        <v>36</v>
      </c>
      <c r="BA12" s="76">
        <v>35</v>
      </c>
      <c r="BB12" s="76">
        <v>37</v>
      </c>
      <c r="BC12" s="76">
        <v>37</v>
      </c>
      <c r="BD12" s="76">
        <v>37</v>
      </c>
      <c r="BE12" s="76">
        <v>37</v>
      </c>
      <c r="BF12" s="76">
        <v>37</v>
      </c>
      <c r="BG12" s="76">
        <v>38</v>
      </c>
      <c r="BH12" s="76">
        <v>38</v>
      </c>
      <c r="BI12" s="76">
        <v>41</v>
      </c>
      <c r="BJ12" s="76">
        <v>40</v>
      </c>
      <c r="BK12" s="76">
        <v>40</v>
      </c>
      <c r="BL12" s="76">
        <v>42</v>
      </c>
      <c r="BM12" s="76">
        <v>47</v>
      </c>
      <c r="BN12" s="76">
        <v>49</v>
      </c>
      <c r="BO12" s="76">
        <v>53</v>
      </c>
      <c r="BP12" s="76">
        <v>52</v>
      </c>
      <c r="BQ12" s="76">
        <v>55</v>
      </c>
      <c r="BR12" s="76">
        <v>56</v>
      </c>
      <c r="BS12" s="76">
        <v>2</v>
      </c>
      <c r="BT12" s="76">
        <v>2</v>
      </c>
      <c r="BU12" s="76">
        <v>2</v>
      </c>
      <c r="BV12" s="76">
        <v>2</v>
      </c>
      <c r="BW12" s="76">
        <v>2</v>
      </c>
      <c r="BX12" s="76">
        <v>2</v>
      </c>
      <c r="BY12" s="76">
        <v>3</v>
      </c>
      <c r="BZ12" s="76">
        <v>3</v>
      </c>
      <c r="CA12" s="76">
        <v>3</v>
      </c>
      <c r="CB12" s="76">
        <v>3</v>
      </c>
    </row>
    <row r="13" spans="1:80">
      <c r="A13" s="44" t="s">
        <v>122</v>
      </c>
      <c r="AP13" s="137"/>
      <c r="AQ13" s="128"/>
      <c r="AR13" s="76"/>
      <c r="AS13" s="76"/>
      <c r="AT13" s="76"/>
      <c r="AU13" s="76"/>
      <c r="AV13" s="76"/>
      <c r="AW13" s="76"/>
      <c r="AX13" s="76"/>
      <c r="AY13" s="76">
        <v>0</v>
      </c>
      <c r="AZ13" s="76">
        <v>0</v>
      </c>
      <c r="BA13" s="76">
        <v>1</v>
      </c>
      <c r="BB13" s="76">
        <v>1</v>
      </c>
      <c r="BC13" s="76">
        <v>3</v>
      </c>
      <c r="BD13" s="76">
        <v>4</v>
      </c>
      <c r="BE13" s="76">
        <v>4</v>
      </c>
      <c r="BF13" s="76">
        <v>5</v>
      </c>
      <c r="BG13" s="76">
        <v>6</v>
      </c>
      <c r="BH13" s="76">
        <v>9</v>
      </c>
      <c r="BI13" s="76">
        <v>9</v>
      </c>
      <c r="BJ13" s="76">
        <v>11</v>
      </c>
      <c r="BK13" s="76">
        <v>10</v>
      </c>
      <c r="BL13" s="76">
        <v>10</v>
      </c>
      <c r="BM13" s="76">
        <v>15</v>
      </c>
      <c r="BN13" s="76">
        <v>18</v>
      </c>
      <c r="BO13" s="76">
        <v>20</v>
      </c>
      <c r="BP13" s="76">
        <v>24</v>
      </c>
      <c r="BQ13" s="76">
        <v>28</v>
      </c>
      <c r="BR13" s="76">
        <v>25</v>
      </c>
      <c r="BS13" s="76">
        <v>7</v>
      </c>
      <c r="BT13" s="76">
        <v>7</v>
      </c>
      <c r="BU13" s="76">
        <v>10</v>
      </c>
      <c r="BV13" s="76">
        <v>11</v>
      </c>
      <c r="BW13" s="76">
        <v>14</v>
      </c>
      <c r="BX13" s="76">
        <v>14</v>
      </c>
      <c r="BY13" s="76">
        <v>30</v>
      </c>
      <c r="BZ13" s="76">
        <v>31</v>
      </c>
      <c r="CA13" s="76">
        <v>40</v>
      </c>
      <c r="CB13" s="76">
        <v>50</v>
      </c>
    </row>
    <row r="14" spans="1:80">
      <c r="A14" s="45" t="s">
        <v>213</v>
      </c>
      <c r="AP14" s="137"/>
      <c r="AQ14" s="128">
        <v>439</v>
      </c>
      <c r="AR14" s="76">
        <v>446</v>
      </c>
      <c r="AS14" s="76">
        <v>455</v>
      </c>
      <c r="AT14" s="76">
        <v>444</v>
      </c>
      <c r="AU14" s="76">
        <v>445</v>
      </c>
      <c r="AV14" s="76">
        <v>443</v>
      </c>
      <c r="AW14" s="76">
        <v>438</v>
      </c>
      <c r="AX14" s="76">
        <v>451</v>
      </c>
      <c r="AY14" s="76">
        <v>442</v>
      </c>
      <c r="AZ14" s="76">
        <v>442</v>
      </c>
      <c r="BA14" s="76">
        <v>448</v>
      </c>
      <c r="BB14" s="76">
        <v>473</v>
      </c>
      <c r="BC14" s="76">
        <v>485</v>
      </c>
      <c r="BD14" s="76">
        <v>503</v>
      </c>
      <c r="BE14" s="76">
        <v>518</v>
      </c>
      <c r="BF14" s="76">
        <v>490</v>
      </c>
      <c r="BG14" s="76">
        <v>499</v>
      </c>
      <c r="BH14" s="76">
        <v>491</v>
      </c>
      <c r="BI14" s="76">
        <v>489</v>
      </c>
      <c r="BJ14" s="76">
        <v>480</v>
      </c>
      <c r="BK14" s="76">
        <v>493</v>
      </c>
      <c r="BL14" s="76">
        <v>502</v>
      </c>
      <c r="BM14" s="76">
        <v>512</v>
      </c>
      <c r="BN14" s="76">
        <v>513</v>
      </c>
      <c r="BO14" s="76">
        <v>511</v>
      </c>
      <c r="BP14" s="76">
        <v>526</v>
      </c>
      <c r="BQ14" s="76">
        <v>527</v>
      </c>
      <c r="BR14" s="76">
        <v>535</v>
      </c>
      <c r="BS14" s="76">
        <v>541</v>
      </c>
      <c r="BT14" s="76">
        <v>547</v>
      </c>
      <c r="BU14" s="76">
        <v>551</v>
      </c>
      <c r="BV14" s="76">
        <v>559</v>
      </c>
      <c r="BW14" s="76">
        <v>565</v>
      </c>
      <c r="BX14" s="76">
        <v>584</v>
      </c>
      <c r="BY14" s="76">
        <v>593</v>
      </c>
      <c r="BZ14" s="76">
        <v>592</v>
      </c>
      <c r="CA14" s="76">
        <v>600</v>
      </c>
      <c r="CB14" s="76">
        <v>609</v>
      </c>
    </row>
    <row r="15" spans="1:80">
      <c r="A15" s="44" t="s">
        <v>97</v>
      </c>
      <c r="AP15" s="137"/>
      <c r="AQ15" s="128">
        <v>92</v>
      </c>
      <c r="AR15" s="76">
        <v>92</v>
      </c>
      <c r="AS15" s="76">
        <v>95</v>
      </c>
      <c r="AT15" s="76">
        <v>96</v>
      </c>
      <c r="AU15" s="76">
        <v>96</v>
      </c>
      <c r="AV15" s="76">
        <v>100</v>
      </c>
      <c r="AW15" s="76">
        <v>100</v>
      </c>
      <c r="AX15" s="76">
        <v>98</v>
      </c>
      <c r="AY15" s="76">
        <v>143</v>
      </c>
      <c r="AZ15" s="76">
        <v>147</v>
      </c>
      <c r="BA15" s="76">
        <v>151</v>
      </c>
      <c r="BB15" s="76">
        <v>142</v>
      </c>
      <c r="BC15" s="76">
        <v>146</v>
      </c>
      <c r="BD15" s="76">
        <v>149</v>
      </c>
      <c r="BE15" s="76">
        <v>152</v>
      </c>
      <c r="BF15" s="76">
        <v>153</v>
      </c>
      <c r="BG15" s="76">
        <v>157</v>
      </c>
      <c r="BH15" s="76">
        <v>154</v>
      </c>
      <c r="BI15" s="76">
        <v>155</v>
      </c>
      <c r="BJ15" s="76">
        <v>167</v>
      </c>
      <c r="BK15" s="76">
        <v>166</v>
      </c>
      <c r="BL15" s="76">
        <v>169</v>
      </c>
      <c r="BM15" s="76">
        <v>176</v>
      </c>
      <c r="BN15" s="76">
        <v>178</v>
      </c>
      <c r="BO15" s="76">
        <v>186</v>
      </c>
      <c r="BP15" s="76">
        <v>192</v>
      </c>
      <c r="BQ15" s="76">
        <v>200</v>
      </c>
      <c r="BR15" s="76">
        <v>192</v>
      </c>
      <c r="BS15" s="76">
        <v>112</v>
      </c>
      <c r="BT15" s="76">
        <v>113</v>
      </c>
      <c r="BU15" s="76">
        <v>110</v>
      </c>
      <c r="BV15" s="76">
        <v>114</v>
      </c>
      <c r="BW15" s="76">
        <v>112</v>
      </c>
      <c r="BX15" s="76">
        <v>109</v>
      </c>
      <c r="BY15" s="76">
        <v>123</v>
      </c>
      <c r="BZ15" s="76">
        <v>118</v>
      </c>
      <c r="CA15" s="76">
        <v>118</v>
      </c>
      <c r="CB15" s="76">
        <v>126</v>
      </c>
    </row>
    <row r="16" spans="1:80">
      <c r="A16" s="45" t="s">
        <v>214</v>
      </c>
      <c r="AP16" s="137"/>
      <c r="AQ16" s="128">
        <v>141</v>
      </c>
      <c r="AR16" s="76">
        <v>154</v>
      </c>
      <c r="AS16" s="76">
        <v>161</v>
      </c>
      <c r="AT16" s="76">
        <v>152</v>
      </c>
      <c r="AU16" s="76">
        <v>154</v>
      </c>
      <c r="AV16" s="76">
        <v>154</v>
      </c>
      <c r="AW16" s="76">
        <v>157</v>
      </c>
      <c r="AX16" s="76">
        <v>166</v>
      </c>
      <c r="AY16" s="76">
        <v>161</v>
      </c>
      <c r="AZ16" s="76">
        <v>164</v>
      </c>
      <c r="BA16" s="76">
        <v>171</v>
      </c>
      <c r="BB16" s="76">
        <v>164</v>
      </c>
      <c r="BC16" s="76">
        <v>171</v>
      </c>
      <c r="BD16" s="76">
        <v>170</v>
      </c>
      <c r="BE16" s="76">
        <v>173</v>
      </c>
      <c r="BF16" s="76">
        <v>177</v>
      </c>
      <c r="BG16" s="76">
        <v>176</v>
      </c>
      <c r="BH16" s="76">
        <v>181</v>
      </c>
      <c r="BI16" s="76">
        <v>179</v>
      </c>
      <c r="BJ16" s="76">
        <v>189</v>
      </c>
      <c r="BK16" s="76">
        <v>182</v>
      </c>
      <c r="BL16" s="76">
        <v>187</v>
      </c>
      <c r="BM16" s="76">
        <v>199</v>
      </c>
      <c r="BN16" s="76">
        <v>200</v>
      </c>
      <c r="BO16" s="76">
        <v>203</v>
      </c>
      <c r="BP16" s="76">
        <v>205</v>
      </c>
      <c r="BQ16" s="76">
        <v>208</v>
      </c>
      <c r="BR16" s="76">
        <v>196</v>
      </c>
      <c r="BS16" s="76">
        <v>127</v>
      </c>
      <c r="BT16" s="76">
        <v>136</v>
      </c>
      <c r="BU16" s="76">
        <v>136</v>
      </c>
      <c r="BV16" s="76">
        <v>143</v>
      </c>
      <c r="BW16" s="76">
        <v>143</v>
      </c>
      <c r="BX16" s="76">
        <v>144</v>
      </c>
      <c r="BY16" s="76">
        <v>159</v>
      </c>
      <c r="BZ16" s="76">
        <v>143</v>
      </c>
      <c r="CA16" s="76">
        <v>144</v>
      </c>
      <c r="CB16" s="76">
        <v>155</v>
      </c>
    </row>
    <row r="17" spans="1:80">
      <c r="A17" s="44" t="s">
        <v>136</v>
      </c>
      <c r="AP17" s="137"/>
      <c r="AQ17" s="128">
        <v>390</v>
      </c>
      <c r="AR17" s="76">
        <v>384</v>
      </c>
      <c r="AS17" s="76">
        <v>389</v>
      </c>
      <c r="AT17" s="76">
        <v>388</v>
      </c>
      <c r="AU17" s="76">
        <v>387</v>
      </c>
      <c r="AV17" s="76">
        <v>389</v>
      </c>
      <c r="AW17" s="76">
        <v>381</v>
      </c>
      <c r="AX17" s="76">
        <v>383</v>
      </c>
      <c r="AY17" s="76">
        <v>424</v>
      </c>
      <c r="AZ17" s="76">
        <v>425</v>
      </c>
      <c r="BA17" s="76">
        <v>428</v>
      </c>
      <c r="BB17" s="76">
        <v>451</v>
      </c>
      <c r="BC17" s="76">
        <v>460</v>
      </c>
      <c r="BD17" s="76">
        <v>482</v>
      </c>
      <c r="BE17" s="76">
        <v>497</v>
      </c>
      <c r="BF17" s="76">
        <v>466</v>
      </c>
      <c r="BG17" s="76">
        <v>480</v>
      </c>
      <c r="BH17" s="76">
        <v>464</v>
      </c>
      <c r="BI17" s="76">
        <v>465</v>
      </c>
      <c r="BJ17" s="76">
        <v>458</v>
      </c>
      <c r="BK17" s="76">
        <v>477</v>
      </c>
      <c r="BL17" s="76">
        <v>484</v>
      </c>
      <c r="BM17" s="76">
        <v>489</v>
      </c>
      <c r="BN17" s="76">
        <v>491</v>
      </c>
      <c r="BO17" s="76">
        <v>494</v>
      </c>
      <c r="BP17" s="76">
        <v>513</v>
      </c>
      <c r="BQ17" s="76">
        <v>519</v>
      </c>
      <c r="BR17" s="76">
        <v>531</v>
      </c>
      <c r="BS17" s="76">
        <v>526</v>
      </c>
      <c r="BT17" s="76">
        <v>524</v>
      </c>
      <c r="BU17" s="76">
        <v>525</v>
      </c>
      <c r="BV17" s="76">
        <v>530</v>
      </c>
      <c r="BW17" s="76">
        <v>534</v>
      </c>
      <c r="BX17" s="76">
        <v>549</v>
      </c>
      <c r="BY17" s="76">
        <v>557</v>
      </c>
      <c r="BZ17" s="76">
        <v>567</v>
      </c>
      <c r="CA17" s="76">
        <v>574</v>
      </c>
      <c r="CB17" s="76">
        <v>580</v>
      </c>
    </row>
    <row r="18" spans="1:80">
      <c r="A18" s="45" t="s">
        <v>215</v>
      </c>
      <c r="D18" s="38"/>
      <c r="AQ18" s="103"/>
      <c r="AR18" s="103"/>
      <c r="AS18" s="103"/>
      <c r="AT18" s="103"/>
      <c r="AU18" s="103"/>
      <c r="AV18" s="103"/>
      <c r="AW18" s="103"/>
      <c r="AX18" s="129"/>
      <c r="AY18" s="128">
        <v>74</v>
      </c>
      <c r="AZ18" s="128">
        <v>74</v>
      </c>
      <c r="BA18" s="128">
        <v>76</v>
      </c>
      <c r="BB18" s="128">
        <v>77</v>
      </c>
      <c r="BC18" s="128">
        <v>78</v>
      </c>
      <c r="BD18" s="128">
        <v>84</v>
      </c>
      <c r="BE18" s="128">
        <v>93</v>
      </c>
      <c r="BF18" s="128">
        <v>99</v>
      </c>
      <c r="BG18" s="128">
        <v>108</v>
      </c>
      <c r="BH18" s="128">
        <v>110</v>
      </c>
      <c r="BI18" s="128">
        <v>119</v>
      </c>
      <c r="BJ18" s="128">
        <v>128</v>
      </c>
      <c r="BK18" s="128">
        <v>132</v>
      </c>
      <c r="BL18" s="128">
        <v>142</v>
      </c>
      <c r="BM18" s="128">
        <v>157</v>
      </c>
      <c r="BN18" s="128">
        <v>166</v>
      </c>
      <c r="BO18" s="128">
        <v>183</v>
      </c>
      <c r="BP18" s="128">
        <v>197</v>
      </c>
      <c r="BQ18" s="128">
        <v>210</v>
      </c>
      <c r="BR18" s="128">
        <v>217</v>
      </c>
      <c r="BS18" s="128">
        <v>134</v>
      </c>
      <c r="BT18" s="128">
        <v>138</v>
      </c>
      <c r="BU18" s="128">
        <v>142</v>
      </c>
      <c r="BV18" s="128">
        <v>158</v>
      </c>
      <c r="BW18" s="128">
        <v>164</v>
      </c>
      <c r="BX18" s="128">
        <v>175</v>
      </c>
      <c r="BY18" s="128">
        <v>199</v>
      </c>
      <c r="BZ18" s="128">
        <v>199</v>
      </c>
      <c r="CA18" s="128">
        <v>216</v>
      </c>
      <c r="CB18" s="128">
        <v>228</v>
      </c>
    </row>
    <row r="19" spans="1:80" ht="15.75" thickBot="1">
      <c r="A19" s="123" t="s">
        <v>110</v>
      </c>
      <c r="D19" s="38"/>
      <c r="AQ19" s="103"/>
      <c r="AR19" s="103"/>
      <c r="AS19" s="103"/>
      <c r="AT19" s="103"/>
      <c r="AU19" s="103"/>
      <c r="AV19" s="103"/>
      <c r="AW19" s="103"/>
      <c r="AX19" s="130"/>
      <c r="AY19" s="129">
        <v>511</v>
      </c>
      <c r="AZ19" s="139">
        <v>515</v>
      </c>
      <c r="BA19" s="139">
        <v>523</v>
      </c>
      <c r="BB19" s="139">
        <v>538</v>
      </c>
      <c r="BC19" s="139">
        <v>553</v>
      </c>
      <c r="BD19" s="139">
        <v>568</v>
      </c>
      <c r="BE19" s="139">
        <v>577</v>
      </c>
      <c r="BF19" s="139">
        <v>544</v>
      </c>
      <c r="BG19" s="139">
        <v>548</v>
      </c>
      <c r="BH19" s="139">
        <v>535</v>
      </c>
      <c r="BI19" s="139">
        <v>525</v>
      </c>
      <c r="BJ19" s="139">
        <v>519</v>
      </c>
      <c r="BK19" s="139">
        <v>527</v>
      </c>
      <c r="BL19" s="139">
        <v>529</v>
      </c>
      <c r="BM19" s="139">
        <v>531</v>
      </c>
      <c r="BN19" s="139">
        <v>525</v>
      </c>
      <c r="BO19" s="139">
        <v>514</v>
      </c>
      <c r="BP19" s="139">
        <v>521</v>
      </c>
      <c r="BQ19" s="139">
        <v>517</v>
      </c>
      <c r="BR19" s="139">
        <v>510</v>
      </c>
      <c r="BS19" s="139">
        <v>519</v>
      </c>
      <c r="BT19" s="139">
        <v>522</v>
      </c>
      <c r="BU19" s="139">
        <v>519</v>
      </c>
      <c r="BV19" s="139">
        <v>515</v>
      </c>
      <c r="BW19" s="139">
        <v>513</v>
      </c>
      <c r="BX19" s="139">
        <v>518</v>
      </c>
      <c r="BY19" s="139">
        <v>517</v>
      </c>
      <c r="BZ19" s="139">
        <v>511</v>
      </c>
      <c r="CA19" s="139">
        <v>502</v>
      </c>
      <c r="CB19" s="139">
        <v>507</v>
      </c>
    </row>
    <row r="20" spans="1:80">
      <c r="AY20" s="37"/>
    </row>
    <row r="21" spans="1:80">
      <c r="A21" s="124" t="s">
        <v>55</v>
      </c>
      <c r="AJ21" s="38"/>
    </row>
    <row r="22" spans="1:80" ht="30">
      <c r="A22" s="125" t="s">
        <v>118</v>
      </c>
      <c r="AJ22" s="38"/>
    </row>
    <row r="23" spans="1:80" ht="36" customHeight="1">
      <c r="A23" s="125" t="s">
        <v>199</v>
      </c>
    </row>
  </sheetData>
  <mergeCells count="1">
    <mergeCell ref="BZ1:CB1"/>
  </mergeCells>
  <hyperlinks>
    <hyperlink ref="AK1:AM1" location="Tartalom!A1" display="Vissza a tartalomjegyzékre"/>
    <hyperlink ref="BZ1" location="Tartalom!A1" display="Vissza a tartalomjegyzékre"/>
  </hyperlink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O24"/>
  <sheetViews>
    <sheetView zoomScaleNormal="100" workbookViewId="0">
      <pane xSplit="1" topLeftCell="AF1" activePane="topRight" state="frozen"/>
      <selection activeCell="B2" sqref="B2"/>
      <selection pane="topRight"/>
    </sheetView>
  </sheetViews>
  <sheetFormatPr defaultRowHeight="15"/>
  <cols>
    <col min="1" max="1" width="49.140625" style="4" customWidth="1"/>
    <col min="2" max="2" width="14" style="39" customWidth="1"/>
    <col min="3" max="3" width="13.7109375" style="4" customWidth="1"/>
    <col min="4" max="4" width="13.140625" style="4" customWidth="1"/>
    <col min="5" max="5" width="14" style="4" customWidth="1"/>
    <col min="6" max="6" width="12.85546875" style="4" customWidth="1"/>
    <col min="7" max="7" width="12.7109375" style="4" customWidth="1"/>
    <col min="8" max="8" width="13.140625" style="4" customWidth="1"/>
    <col min="9" max="9" width="12.7109375" style="4" customWidth="1"/>
    <col min="10" max="11" width="13.140625" style="4" customWidth="1"/>
    <col min="12" max="12" width="11.7109375" style="4" customWidth="1"/>
    <col min="13" max="13" width="12.85546875" style="4" customWidth="1"/>
    <col min="14" max="14" width="12.140625" style="4" customWidth="1"/>
    <col min="15" max="15" width="13.42578125" style="4" customWidth="1"/>
    <col min="16" max="16" width="12.5703125" style="4" customWidth="1"/>
    <col min="17" max="17" width="13" style="4" customWidth="1"/>
    <col min="18" max="18" width="11.42578125" style="4" bestFit="1" customWidth="1"/>
    <col min="19" max="19" width="11.28515625" style="4" customWidth="1"/>
    <col min="20" max="21" width="11.7109375" style="4" customWidth="1"/>
    <col min="22" max="22" width="11.85546875" style="4" customWidth="1"/>
    <col min="23" max="23" width="11.140625" style="4" customWidth="1"/>
    <col min="24" max="24" width="13" style="4" customWidth="1"/>
    <col min="25" max="26" width="12.85546875" style="4" customWidth="1"/>
    <col min="27" max="27" width="11.85546875" style="4" customWidth="1"/>
    <col min="28" max="28" width="13" style="4" customWidth="1"/>
    <col min="29" max="29" width="12.5703125" style="4" customWidth="1"/>
    <col min="30" max="30" width="15.28515625" style="4" customWidth="1"/>
    <col min="31" max="31" width="15.42578125" style="4" customWidth="1"/>
    <col min="32" max="32" width="12.7109375" style="4" customWidth="1"/>
    <col min="33" max="33" width="12.28515625" style="4" customWidth="1"/>
    <col min="34" max="34" width="12.7109375" style="4" customWidth="1"/>
    <col min="35" max="35" width="13.140625" style="4" customWidth="1"/>
    <col min="36" max="36" width="12.5703125" style="4" customWidth="1"/>
    <col min="37" max="37" width="11.42578125" style="4" bestFit="1" customWidth="1"/>
    <col min="38" max="38" width="11.42578125" style="4" customWidth="1"/>
    <col min="39" max="39" width="11.85546875" style="4" bestFit="1" customWidth="1"/>
    <col min="40" max="16384" width="9.140625" style="4"/>
  </cols>
  <sheetData>
    <row r="1" spans="1:41" ht="61.5" customHeight="1" thickBot="1">
      <c r="A1" s="77" t="s">
        <v>76</v>
      </c>
      <c r="B1" s="78"/>
      <c r="AK1" s="175" t="s">
        <v>25</v>
      </c>
      <c r="AL1" s="175"/>
      <c r="AM1" s="175"/>
    </row>
    <row r="2" spans="1:41" ht="46.5" customHeight="1" thickBot="1">
      <c r="A2" s="79" t="s">
        <v>0</v>
      </c>
      <c r="B2" s="80" t="s">
        <v>75</v>
      </c>
      <c r="C2" s="93">
        <v>41455</v>
      </c>
      <c r="D2" s="93">
        <v>41547</v>
      </c>
      <c r="E2" s="93">
        <v>41639</v>
      </c>
      <c r="F2" s="93">
        <v>41729</v>
      </c>
      <c r="G2" s="93">
        <v>41820</v>
      </c>
      <c r="H2" s="93">
        <v>41912</v>
      </c>
      <c r="I2" s="93">
        <v>42004</v>
      </c>
      <c r="J2" s="120" t="s">
        <v>120</v>
      </c>
      <c r="K2" s="120">
        <v>42185</v>
      </c>
      <c r="L2" s="120">
        <v>42277</v>
      </c>
      <c r="M2" s="120">
        <v>42369</v>
      </c>
      <c r="N2" s="120">
        <v>42460</v>
      </c>
      <c r="O2" s="120">
        <v>42551</v>
      </c>
      <c r="P2" s="120">
        <v>42643</v>
      </c>
      <c r="Q2" s="120">
        <v>42735</v>
      </c>
      <c r="R2" s="120">
        <v>42825</v>
      </c>
      <c r="S2" s="120">
        <v>42916</v>
      </c>
      <c r="T2" s="120">
        <v>43008</v>
      </c>
      <c r="U2" s="120">
        <v>43100</v>
      </c>
      <c r="V2" s="120">
        <v>43190</v>
      </c>
      <c r="W2" s="120">
        <v>43281</v>
      </c>
      <c r="X2" s="120">
        <v>43373</v>
      </c>
      <c r="Y2" s="120">
        <v>43465</v>
      </c>
      <c r="Z2" s="120">
        <v>43555</v>
      </c>
      <c r="AA2" s="120">
        <v>43646</v>
      </c>
      <c r="AB2" s="120">
        <v>43738</v>
      </c>
      <c r="AC2" s="120">
        <v>43830</v>
      </c>
      <c r="AD2" s="170" t="s">
        <v>201</v>
      </c>
      <c r="AE2" s="120">
        <v>43921</v>
      </c>
      <c r="AF2" s="120">
        <v>44012</v>
      </c>
      <c r="AG2" s="120">
        <v>44104</v>
      </c>
      <c r="AH2" s="120">
        <v>44196</v>
      </c>
      <c r="AI2" s="120">
        <v>44286</v>
      </c>
      <c r="AJ2" s="120">
        <v>44377</v>
      </c>
      <c r="AK2" s="120">
        <v>44469</v>
      </c>
      <c r="AL2" s="120">
        <v>44561</v>
      </c>
      <c r="AM2" s="120">
        <v>44651</v>
      </c>
    </row>
    <row r="3" spans="1:41" s="26" customFormat="1" ht="18.75" customHeight="1" thickBot="1">
      <c r="A3" s="88" t="s">
        <v>28</v>
      </c>
      <c r="B3" s="89">
        <v>3887.8974328678992</v>
      </c>
      <c r="C3" s="89">
        <v>4167.0303429079995</v>
      </c>
      <c r="D3" s="89">
        <v>4384.6410544440005</v>
      </c>
      <c r="E3" s="89">
        <v>4660.7305805989999</v>
      </c>
      <c r="F3" s="89">
        <v>5004.6556130719991</v>
      </c>
      <c r="G3" s="89">
        <v>5221.4841132010015</v>
      </c>
      <c r="H3" s="89">
        <v>5467.5910585049996</v>
      </c>
      <c r="I3" s="89">
        <v>5525.6847133449983</v>
      </c>
      <c r="J3" s="89">
        <v>5726.6851912792017</v>
      </c>
      <c r="K3" s="89">
        <v>5804.2881520704004</v>
      </c>
      <c r="L3" s="89">
        <v>5800.7097895357992</v>
      </c>
      <c r="M3" s="89">
        <v>5905.4113154214992</v>
      </c>
      <c r="N3" s="89">
        <v>5842.3979183154015</v>
      </c>
      <c r="O3" s="89">
        <v>5838.2913713582975</v>
      </c>
      <c r="P3" s="89">
        <v>5875.3450942686995</v>
      </c>
      <c r="Q3" s="89">
        <v>6014.1127696254998</v>
      </c>
      <c r="R3" s="89">
        <v>6105.6055490378003</v>
      </c>
      <c r="S3" s="89">
        <v>6225.5297103225003</v>
      </c>
      <c r="T3" s="89">
        <v>6303.2073077856003</v>
      </c>
      <c r="U3" s="89">
        <v>6614.9502005411005</v>
      </c>
      <c r="V3" s="89">
        <v>6774.2705888438995</v>
      </c>
      <c r="W3" s="89">
        <v>6849.6347813949806</v>
      </c>
      <c r="X3" s="89">
        <v>6965.4842742601995</v>
      </c>
      <c r="Y3" s="89">
        <v>6932.3551493458026</v>
      </c>
      <c r="Z3" s="89">
        <v>7135.5846473492002</v>
      </c>
      <c r="AA3" s="89">
        <v>7112.6539963825999</v>
      </c>
      <c r="AB3" s="89">
        <v>7142.4065521492012</v>
      </c>
      <c r="AC3" s="89">
        <v>7535.9920967171993</v>
      </c>
      <c r="AD3" s="89">
        <v>6990.6911261948999</v>
      </c>
      <c r="AE3" s="89">
        <v>6555.3853905199994</v>
      </c>
      <c r="AF3" s="89">
        <v>6687.3195195484004</v>
      </c>
      <c r="AG3" s="89">
        <v>6918.0164229172997</v>
      </c>
      <c r="AH3" s="89">
        <v>7456.3134856761999</v>
      </c>
      <c r="AI3" s="89">
        <v>7762.2040026718978</v>
      </c>
      <c r="AJ3" s="89">
        <v>7984.9790658299007</v>
      </c>
      <c r="AK3" s="89">
        <v>8349.2724151690982</v>
      </c>
      <c r="AL3" s="89">
        <v>9033.61065575879</v>
      </c>
      <c r="AM3" s="89">
        <v>9128.5866333539798</v>
      </c>
      <c r="AO3" s="4"/>
    </row>
    <row r="4" spans="1:41" ht="15.75" thickBot="1">
      <c r="A4" s="81" t="s">
        <v>77</v>
      </c>
      <c r="B4" s="90">
        <v>1057.6098135799998</v>
      </c>
      <c r="C4" s="90">
        <v>1081.32193964</v>
      </c>
      <c r="D4" s="90">
        <v>1116.3357494700001</v>
      </c>
      <c r="E4" s="90">
        <v>1105.7850112600001</v>
      </c>
      <c r="F4" s="90">
        <v>1099.4760572219998</v>
      </c>
      <c r="G4" s="90">
        <v>1057.9288526239998</v>
      </c>
      <c r="H4" s="90">
        <v>966.67800337899996</v>
      </c>
      <c r="I4" s="90">
        <v>921.34777286999997</v>
      </c>
      <c r="J4" s="90">
        <v>869.69857118900006</v>
      </c>
      <c r="K4" s="90">
        <v>844.07332365170009</v>
      </c>
      <c r="L4" s="90">
        <v>860.93665062430011</v>
      </c>
      <c r="M4" s="90">
        <v>836.22270636700011</v>
      </c>
      <c r="N4" s="90">
        <v>804.40680838399999</v>
      </c>
      <c r="O4" s="90">
        <v>700.74768483599996</v>
      </c>
      <c r="P4" s="90">
        <v>647.15388674400003</v>
      </c>
      <c r="Q4" s="90">
        <v>619.93266199600021</v>
      </c>
      <c r="R4" s="90">
        <v>571.88298580999992</v>
      </c>
      <c r="S4" s="90">
        <v>501.710042966</v>
      </c>
      <c r="T4" s="90">
        <v>453.14681083900007</v>
      </c>
      <c r="U4" s="90">
        <v>408.897281314</v>
      </c>
      <c r="V4" s="90">
        <v>398.13153158699998</v>
      </c>
      <c r="W4" s="90">
        <v>405.12320777899998</v>
      </c>
      <c r="X4" s="90">
        <v>407.26386826700008</v>
      </c>
      <c r="Y4" s="90">
        <v>379.57435375500006</v>
      </c>
      <c r="Z4" s="90">
        <v>142.577354947</v>
      </c>
      <c r="AA4" s="90">
        <v>112.647416044</v>
      </c>
      <c r="AB4" s="90">
        <v>107.79638653000001</v>
      </c>
      <c r="AC4" s="90">
        <v>90.497470152000005</v>
      </c>
      <c r="AD4" s="90">
        <v>90.497470152000005</v>
      </c>
      <c r="AE4" s="90">
        <v>86.497231236000005</v>
      </c>
      <c r="AF4" s="90">
        <v>87.077333152999998</v>
      </c>
      <c r="AG4" s="90">
        <v>78.711445980000008</v>
      </c>
      <c r="AH4" s="90">
        <v>27.796179907999999</v>
      </c>
      <c r="AI4" s="90">
        <v>14.533583330000001</v>
      </c>
      <c r="AJ4" s="90">
        <v>14.405376223999999</v>
      </c>
      <c r="AK4" s="90">
        <v>13.494624285</v>
      </c>
      <c r="AL4" s="90">
        <v>7.7249199409999996</v>
      </c>
      <c r="AM4" s="90">
        <v>5.6094099999999996</v>
      </c>
    </row>
    <row r="5" spans="1:41" ht="15.75" thickBot="1">
      <c r="A5" s="81" t="s">
        <v>78</v>
      </c>
      <c r="B5" s="90">
        <v>435.55500198699991</v>
      </c>
      <c r="C5" s="90">
        <v>414.50291625099993</v>
      </c>
      <c r="D5" s="90">
        <v>439.17626734300006</v>
      </c>
      <c r="E5" s="90">
        <v>520.38001074500016</v>
      </c>
      <c r="F5" s="90">
        <v>533.84556138200003</v>
      </c>
      <c r="G5" s="90">
        <v>545.770047267</v>
      </c>
      <c r="H5" s="90">
        <v>539.57079490699994</v>
      </c>
      <c r="I5" s="90">
        <v>523.23070542800008</v>
      </c>
      <c r="J5" s="90">
        <v>479.24293886199996</v>
      </c>
      <c r="K5" s="90">
        <v>464.42123181099993</v>
      </c>
      <c r="L5" s="90">
        <v>490.02167844800005</v>
      </c>
      <c r="M5" s="90">
        <v>496.29792505099999</v>
      </c>
      <c r="N5" s="90">
        <v>410.81011071299991</v>
      </c>
      <c r="O5" s="90">
        <v>396.30516996099999</v>
      </c>
      <c r="P5" s="90">
        <v>370.87078183599994</v>
      </c>
      <c r="Q5" s="90">
        <v>349.65244894700004</v>
      </c>
      <c r="R5" s="90">
        <v>322.27164125299998</v>
      </c>
      <c r="S5" s="90">
        <v>297.57516751700007</v>
      </c>
      <c r="T5" s="90">
        <v>270.53248671199998</v>
      </c>
      <c r="U5" s="90">
        <v>246.69100036700002</v>
      </c>
      <c r="V5" s="90">
        <v>223.08567703400001</v>
      </c>
      <c r="W5" s="90">
        <v>220.03143393299996</v>
      </c>
      <c r="X5" s="90">
        <v>237.962252788</v>
      </c>
      <c r="Y5" s="90">
        <v>228.95502092799993</v>
      </c>
      <c r="Z5" s="90">
        <v>107.352487459</v>
      </c>
      <c r="AA5" s="90">
        <v>62.126624927999998</v>
      </c>
      <c r="AB5" s="90">
        <v>63.687115718999998</v>
      </c>
      <c r="AC5" s="90">
        <v>83.036855622000004</v>
      </c>
      <c r="AD5" s="90">
        <v>83.036855622000004</v>
      </c>
      <c r="AE5" s="90">
        <v>100.26380760399999</v>
      </c>
      <c r="AF5" s="90">
        <v>67.920602197000008</v>
      </c>
      <c r="AG5" s="90">
        <v>67.703425707999997</v>
      </c>
      <c r="AH5" s="90">
        <v>25.642862498</v>
      </c>
      <c r="AI5" s="90">
        <v>23.200472523000002</v>
      </c>
      <c r="AJ5" s="90">
        <v>21.596907744999999</v>
      </c>
      <c r="AK5" s="90">
        <v>21.064568233000003</v>
      </c>
      <c r="AL5" s="90">
        <v>22.687711969999999</v>
      </c>
      <c r="AM5" s="90">
        <v>22.936198810999997</v>
      </c>
    </row>
    <row r="6" spans="1:41" ht="15.75" thickBot="1">
      <c r="A6" s="81" t="s">
        <v>79</v>
      </c>
      <c r="B6" s="90">
        <v>374.07355594000006</v>
      </c>
      <c r="C6" s="90">
        <v>525.14457498000002</v>
      </c>
      <c r="D6" s="90">
        <v>557.99272963999988</v>
      </c>
      <c r="E6" s="90">
        <v>648.65679203000002</v>
      </c>
      <c r="F6" s="90">
        <v>766.17246981699998</v>
      </c>
      <c r="G6" s="90">
        <v>833.91278894599998</v>
      </c>
      <c r="H6" s="90">
        <v>982.37413046800009</v>
      </c>
      <c r="I6" s="90">
        <v>1017.9985000619998</v>
      </c>
      <c r="J6" s="90">
        <v>1084.7036104339998</v>
      </c>
      <c r="K6" s="90">
        <v>1059.5602812570003</v>
      </c>
      <c r="L6" s="90">
        <v>1052.5775293679999</v>
      </c>
      <c r="M6" s="90">
        <v>1051.097614689</v>
      </c>
      <c r="N6" s="90">
        <v>1034.2192754070002</v>
      </c>
      <c r="O6" s="90">
        <v>1028.43912198</v>
      </c>
      <c r="P6" s="90">
        <v>1017.856943675</v>
      </c>
      <c r="Q6" s="90">
        <v>1013.4820053539999</v>
      </c>
      <c r="R6" s="90">
        <v>926.03070288899994</v>
      </c>
      <c r="S6" s="90">
        <v>857.45353994900006</v>
      </c>
      <c r="T6" s="90">
        <v>793.56758597400005</v>
      </c>
      <c r="U6" s="90">
        <v>757.95434185900001</v>
      </c>
      <c r="V6" s="90">
        <v>722.9581991959999</v>
      </c>
      <c r="W6" s="90">
        <v>651.25531869119982</v>
      </c>
      <c r="X6" s="90">
        <v>600.51378075690002</v>
      </c>
      <c r="Y6" s="90">
        <v>534.60189864270001</v>
      </c>
      <c r="Z6" s="90">
        <v>888.7197983333001</v>
      </c>
      <c r="AA6" s="90">
        <v>881.1179425478</v>
      </c>
      <c r="AB6" s="90">
        <v>904.1352971778</v>
      </c>
      <c r="AC6" s="90">
        <v>945.12420662220006</v>
      </c>
      <c r="AD6" s="90">
        <v>945.12420662219995</v>
      </c>
      <c r="AE6" s="90">
        <v>909.68175631200018</v>
      </c>
      <c r="AF6" s="90">
        <v>922.78168112900005</v>
      </c>
      <c r="AG6" s="90">
        <v>1013.2916868809999</v>
      </c>
      <c r="AH6" s="90">
        <v>1138.9544903670001</v>
      </c>
      <c r="AI6" s="90">
        <v>1155.8576639509999</v>
      </c>
      <c r="AJ6" s="90">
        <v>1135.9262093139998</v>
      </c>
      <c r="AK6" s="90">
        <v>1166.005230452</v>
      </c>
      <c r="AL6" s="90">
        <v>1210.3356026050001</v>
      </c>
      <c r="AM6" s="90">
        <v>1138.3007854100101</v>
      </c>
    </row>
    <row r="7" spans="1:41" s="17" customFormat="1" ht="15.75" thickBot="1">
      <c r="A7" s="82" t="s">
        <v>80</v>
      </c>
      <c r="B7" s="90">
        <v>140.42107785300001</v>
      </c>
      <c r="C7" s="90">
        <v>156.08119699999995</v>
      </c>
      <c r="D7" s="90">
        <v>157.84226399999997</v>
      </c>
      <c r="E7" s="90">
        <v>160.49231399999999</v>
      </c>
      <c r="F7" s="90">
        <v>165.48321499999994</v>
      </c>
      <c r="G7" s="90">
        <v>187.15828300000004</v>
      </c>
      <c r="H7" s="90">
        <v>192.89802899999998</v>
      </c>
      <c r="I7" s="90">
        <v>226.67343499999998</v>
      </c>
      <c r="J7" s="90">
        <v>224.59854792600001</v>
      </c>
      <c r="K7" s="90">
        <v>222.04734021899995</v>
      </c>
      <c r="L7" s="90">
        <v>213.68665283500005</v>
      </c>
      <c r="M7" s="90">
        <v>211.37452346700002</v>
      </c>
      <c r="N7" s="90">
        <v>222.59563715599998</v>
      </c>
      <c r="O7" s="90">
        <v>221.56841444</v>
      </c>
      <c r="P7" s="90">
        <v>255.30235592099999</v>
      </c>
      <c r="Q7" s="90">
        <v>257.86356949999998</v>
      </c>
      <c r="R7" s="90">
        <v>240.33658121900001</v>
      </c>
      <c r="S7" s="90">
        <v>246.07507698699999</v>
      </c>
      <c r="T7" s="90">
        <v>256.00775295</v>
      </c>
      <c r="U7" s="90">
        <v>280.61290355200003</v>
      </c>
      <c r="V7" s="90">
        <v>293.93491087799998</v>
      </c>
      <c r="W7" s="90">
        <v>267.98773313599997</v>
      </c>
      <c r="X7" s="90">
        <v>263.77272412599996</v>
      </c>
      <c r="Y7" s="90">
        <v>270.61871186600001</v>
      </c>
      <c r="Z7" s="90">
        <v>280.519542742</v>
      </c>
      <c r="AA7" s="90">
        <v>288.12111968500005</v>
      </c>
      <c r="AB7" s="90">
        <v>277.72029130100003</v>
      </c>
      <c r="AC7" s="90">
        <v>307.24265020999997</v>
      </c>
      <c r="AD7" s="90">
        <v>307.24265021000002</v>
      </c>
      <c r="AE7" s="90">
        <v>274.621310935</v>
      </c>
      <c r="AF7" s="90">
        <v>303.94355319900001</v>
      </c>
      <c r="AG7" s="90">
        <v>309.85940607399993</v>
      </c>
      <c r="AH7" s="90">
        <v>332.94627164399998</v>
      </c>
      <c r="AI7" s="90">
        <v>329.86358394600006</v>
      </c>
      <c r="AJ7" s="90">
        <v>327.64656630399998</v>
      </c>
      <c r="AK7" s="90">
        <v>323.84369764100001</v>
      </c>
      <c r="AL7" s="90">
        <v>318.22363642899995</v>
      </c>
      <c r="AM7" s="90">
        <v>311.15734992629996</v>
      </c>
    </row>
    <row r="8" spans="1:41" s="17" customFormat="1" ht="15.75" thickBot="1">
      <c r="A8" s="82" t="s">
        <v>81</v>
      </c>
      <c r="B8" s="90">
        <v>68.285999305000004</v>
      </c>
      <c r="C8" s="90">
        <v>71.926549523000006</v>
      </c>
      <c r="D8" s="90">
        <v>78.031216678999996</v>
      </c>
      <c r="E8" s="90">
        <v>79.813161310999988</v>
      </c>
      <c r="F8" s="90">
        <v>84.728235051000013</v>
      </c>
      <c r="G8" s="90">
        <v>91.815496152999998</v>
      </c>
      <c r="H8" s="90">
        <v>102.113410024</v>
      </c>
      <c r="I8" s="90">
        <v>102.415144016</v>
      </c>
      <c r="J8" s="90">
        <v>103.57440708999999</v>
      </c>
      <c r="K8" s="90">
        <v>108.126705382</v>
      </c>
      <c r="L8" s="90">
        <v>99.509540906999987</v>
      </c>
      <c r="M8" s="90">
        <v>103.73016808200001</v>
      </c>
      <c r="N8" s="90">
        <v>104.696333067</v>
      </c>
      <c r="O8" s="90">
        <v>106.89742202200001</v>
      </c>
      <c r="P8" s="90">
        <v>119.464192529</v>
      </c>
      <c r="Q8" s="90">
        <v>119.28989543899999</v>
      </c>
      <c r="R8" s="90">
        <v>121.01598160799999</v>
      </c>
      <c r="S8" s="90">
        <v>128.81943009700001</v>
      </c>
      <c r="T8" s="90">
        <v>137.40799257499998</v>
      </c>
      <c r="U8" s="90">
        <v>144.16855543700001</v>
      </c>
      <c r="V8" s="90">
        <v>144.374586241</v>
      </c>
      <c r="W8" s="90">
        <v>130.6940985988</v>
      </c>
      <c r="X8" s="90">
        <v>118.61604751539998</v>
      </c>
      <c r="Y8" s="90">
        <v>111.0554766643</v>
      </c>
      <c r="Z8" s="90">
        <v>89.625574382400004</v>
      </c>
      <c r="AA8" s="90">
        <v>89.750263944400004</v>
      </c>
      <c r="AB8" s="90">
        <v>94.1075707002</v>
      </c>
      <c r="AC8" s="90">
        <v>97.616552953200014</v>
      </c>
      <c r="AD8" s="90">
        <v>97.616552953200014</v>
      </c>
      <c r="AE8" s="90">
        <v>95.429118044999996</v>
      </c>
      <c r="AF8" s="90">
        <v>99.471666879999987</v>
      </c>
      <c r="AG8" s="90">
        <v>104.044493454</v>
      </c>
      <c r="AH8" s="90">
        <v>110.74079871500001</v>
      </c>
      <c r="AI8" s="90">
        <v>117.157845374</v>
      </c>
      <c r="AJ8" s="90">
        <v>115.555700871</v>
      </c>
      <c r="AK8" s="90">
        <v>122.182905744</v>
      </c>
      <c r="AL8" s="90">
        <v>118.389024279</v>
      </c>
      <c r="AM8" s="90">
        <v>97.496106709000003</v>
      </c>
    </row>
    <row r="9" spans="1:41" ht="15.75" thickBot="1">
      <c r="A9" s="82" t="s">
        <v>82</v>
      </c>
      <c r="B9" s="90">
        <v>36.458712048000002</v>
      </c>
      <c r="C9" s="90">
        <v>60.796268642999991</v>
      </c>
      <c r="D9" s="90">
        <v>66.076691778999987</v>
      </c>
      <c r="E9" s="90">
        <v>67.923447291000002</v>
      </c>
      <c r="F9" s="90">
        <v>80.259420499000015</v>
      </c>
      <c r="G9" s="90">
        <v>95.906435997000003</v>
      </c>
      <c r="H9" s="90">
        <v>124.242042285</v>
      </c>
      <c r="I9" s="90">
        <v>132.66462989800002</v>
      </c>
      <c r="J9" s="90">
        <v>209.95092948799999</v>
      </c>
      <c r="K9" s="90">
        <v>241.846997655</v>
      </c>
      <c r="L9" s="90">
        <v>255.56208564000002</v>
      </c>
      <c r="M9" s="90">
        <v>274.845277098</v>
      </c>
      <c r="N9" s="90">
        <v>268.65425735100001</v>
      </c>
      <c r="O9" s="90">
        <v>293.74452311700003</v>
      </c>
      <c r="P9" s="90">
        <v>287.30854629599997</v>
      </c>
      <c r="Q9" s="90">
        <v>297.03775090599993</v>
      </c>
      <c r="R9" s="90">
        <v>291.26851755800004</v>
      </c>
      <c r="S9" s="90">
        <v>327.50297623899996</v>
      </c>
      <c r="T9" s="90">
        <v>345.59239679999996</v>
      </c>
      <c r="U9" s="90">
        <v>441.86169135099999</v>
      </c>
      <c r="V9" s="90">
        <v>400.17869564100005</v>
      </c>
      <c r="W9" s="90">
        <v>403.56528185299999</v>
      </c>
      <c r="X9" s="90">
        <v>400.62210233399998</v>
      </c>
      <c r="Y9" s="90">
        <v>384.49116415700001</v>
      </c>
      <c r="Z9" s="90">
        <v>405.29461028399999</v>
      </c>
      <c r="AA9" s="90">
        <v>414.71002872899993</v>
      </c>
      <c r="AB9" s="90">
        <v>432.46993398000001</v>
      </c>
      <c r="AC9" s="90">
        <v>479.43722660699996</v>
      </c>
      <c r="AD9" s="90">
        <v>479.43722660699996</v>
      </c>
      <c r="AE9" s="90">
        <v>465.573312595</v>
      </c>
      <c r="AF9" s="90">
        <v>485.20759912199998</v>
      </c>
      <c r="AG9" s="90">
        <v>491.80986463599999</v>
      </c>
      <c r="AH9" s="90">
        <v>518.64275671400003</v>
      </c>
      <c r="AI9" s="90">
        <v>536.24267890200008</v>
      </c>
      <c r="AJ9" s="90">
        <v>579.60960721799995</v>
      </c>
      <c r="AK9" s="90">
        <v>591.81297122299998</v>
      </c>
      <c r="AL9" s="90">
        <v>584.11913237400006</v>
      </c>
      <c r="AM9" s="90">
        <v>502.08231069797</v>
      </c>
    </row>
    <row r="10" spans="1:41" ht="15.75" thickBot="1">
      <c r="A10" s="82" t="s">
        <v>83</v>
      </c>
      <c r="B10" s="90">
        <v>106.85544400400001</v>
      </c>
      <c r="C10" s="90">
        <v>147.91666258700005</v>
      </c>
      <c r="D10" s="90">
        <v>177.73998030199999</v>
      </c>
      <c r="E10" s="90">
        <v>211.583289579</v>
      </c>
      <c r="F10" s="90">
        <v>253.03404603499999</v>
      </c>
      <c r="G10" s="90">
        <v>300.77734700300005</v>
      </c>
      <c r="H10" s="90">
        <v>347.97118033600003</v>
      </c>
      <c r="I10" s="90">
        <v>377.120289114</v>
      </c>
      <c r="J10" s="90">
        <v>395.18805567999999</v>
      </c>
      <c r="K10" s="90">
        <v>405.47756549600001</v>
      </c>
      <c r="L10" s="90">
        <v>388.01504210799999</v>
      </c>
      <c r="M10" s="90">
        <v>406.35225137099997</v>
      </c>
      <c r="N10" s="90">
        <v>450.039399145</v>
      </c>
      <c r="O10" s="90">
        <v>439.12105533300002</v>
      </c>
      <c r="P10" s="90">
        <v>433.36295931599994</v>
      </c>
      <c r="Q10" s="90">
        <v>439.81782305499996</v>
      </c>
      <c r="R10" s="90">
        <v>442.62305251999999</v>
      </c>
      <c r="S10" s="90">
        <v>459.54758561599999</v>
      </c>
      <c r="T10" s="90">
        <v>486.38659342399995</v>
      </c>
      <c r="U10" s="90">
        <v>505.68392502700004</v>
      </c>
      <c r="V10" s="90">
        <v>622.55833011999994</v>
      </c>
      <c r="W10" s="90">
        <v>631.02350487839976</v>
      </c>
      <c r="X10" s="90">
        <v>636.01396403820002</v>
      </c>
      <c r="Y10" s="90">
        <v>612.66385302899994</v>
      </c>
      <c r="Z10" s="90">
        <v>711.13345572519995</v>
      </c>
      <c r="AA10" s="90">
        <v>730.90529749480004</v>
      </c>
      <c r="AB10" s="90">
        <v>756.65945665159995</v>
      </c>
      <c r="AC10" s="90">
        <v>782.17806693679984</v>
      </c>
      <c r="AD10" s="90">
        <v>580.52059153079983</v>
      </c>
      <c r="AE10" s="90">
        <v>535.50417872599996</v>
      </c>
      <c r="AF10" s="90">
        <v>564.67721057999995</v>
      </c>
      <c r="AG10" s="90">
        <v>585.58651357999997</v>
      </c>
      <c r="AH10" s="90">
        <v>619.80966805899993</v>
      </c>
      <c r="AI10" s="90">
        <v>690.069612237</v>
      </c>
      <c r="AJ10" s="90">
        <v>684.19805033799992</v>
      </c>
      <c r="AK10" s="90">
        <v>717.34776910699998</v>
      </c>
      <c r="AL10" s="90">
        <v>787.38637859100004</v>
      </c>
      <c r="AM10" s="90">
        <v>844.34027047400991</v>
      </c>
    </row>
    <row r="11" spans="1:41" ht="15.75" thickBot="1">
      <c r="A11" s="81" t="s">
        <v>84</v>
      </c>
      <c r="B11" s="90">
        <v>10.67491296</v>
      </c>
      <c r="C11" s="90">
        <v>12.364691831</v>
      </c>
      <c r="D11" s="90">
        <v>13.758969237000001</v>
      </c>
      <c r="E11" s="90">
        <v>16.828517019</v>
      </c>
      <c r="F11" s="90">
        <v>24.331812069999998</v>
      </c>
      <c r="G11" s="90">
        <v>25.908006753999999</v>
      </c>
      <c r="H11" s="90">
        <v>30.992331651000001</v>
      </c>
      <c r="I11" s="90">
        <v>34.931031287000003</v>
      </c>
      <c r="J11" s="90">
        <v>42.707285101000004</v>
      </c>
      <c r="K11" s="90">
        <v>47.888934745999997</v>
      </c>
      <c r="L11" s="90">
        <v>44.356019513999996</v>
      </c>
      <c r="M11" s="90">
        <v>22.679408440000003</v>
      </c>
      <c r="N11" s="90">
        <v>24.874903732999996</v>
      </c>
      <c r="O11" s="90">
        <v>27.326791154999995</v>
      </c>
      <c r="P11" s="90">
        <v>31.267152642999996</v>
      </c>
      <c r="Q11" s="90">
        <v>34.755411250999998</v>
      </c>
      <c r="R11" s="90">
        <v>50.911440056000004</v>
      </c>
      <c r="S11" s="90">
        <v>62.218482353999995</v>
      </c>
      <c r="T11" s="90">
        <v>72.918051221000013</v>
      </c>
      <c r="U11" s="90">
        <v>89.139018097000005</v>
      </c>
      <c r="V11" s="90">
        <v>102.73762833900001</v>
      </c>
      <c r="W11" s="90">
        <v>109.590796254</v>
      </c>
      <c r="X11" s="90">
        <v>111.16344515700001</v>
      </c>
      <c r="Y11" s="90">
        <v>106.05509028500001</v>
      </c>
      <c r="Z11" s="90">
        <v>108.37799927999998</v>
      </c>
      <c r="AA11" s="90">
        <v>108.09147696599999</v>
      </c>
      <c r="AB11" s="90">
        <v>109.99602675</v>
      </c>
      <c r="AC11" s="90">
        <v>126.370598598</v>
      </c>
      <c r="AD11" s="90">
        <v>126.370598598</v>
      </c>
      <c r="AE11" s="90">
        <v>126.44199187000001</v>
      </c>
      <c r="AF11" s="90">
        <v>143.86434480400001</v>
      </c>
      <c r="AG11" s="90">
        <v>153.94351013099998</v>
      </c>
      <c r="AH11" s="90">
        <v>194.518511803</v>
      </c>
      <c r="AI11" s="90">
        <v>262.89924965699998</v>
      </c>
      <c r="AJ11" s="90">
        <v>320.51955919399995</v>
      </c>
      <c r="AK11" s="90">
        <v>424.28909453199992</v>
      </c>
      <c r="AL11" s="90">
        <v>526.80912294500001</v>
      </c>
      <c r="AM11" s="90">
        <v>492.77310780498999</v>
      </c>
    </row>
    <row r="12" spans="1:41" ht="15.75" thickBot="1">
      <c r="A12" s="81" t="s">
        <v>85</v>
      </c>
      <c r="B12" s="90">
        <v>367.18360098490007</v>
      </c>
      <c r="C12" s="90">
        <v>327.84052299000007</v>
      </c>
      <c r="D12" s="90">
        <v>326.17514424000001</v>
      </c>
      <c r="E12" s="90">
        <v>287.42249400000003</v>
      </c>
      <c r="F12" s="90">
        <v>292.393822</v>
      </c>
      <c r="G12" s="90">
        <v>307.97685899999999</v>
      </c>
      <c r="H12" s="90">
        <v>322.66671899999994</v>
      </c>
      <c r="I12" s="90">
        <v>286.52754099999999</v>
      </c>
      <c r="J12" s="90">
        <v>324.56547316540008</v>
      </c>
      <c r="K12" s="90">
        <v>339.07400138500003</v>
      </c>
      <c r="L12" s="90">
        <v>309.38764494300005</v>
      </c>
      <c r="M12" s="90">
        <v>325.67715297999996</v>
      </c>
      <c r="N12" s="90">
        <v>325.56375153899995</v>
      </c>
      <c r="O12" s="90">
        <v>319.65965755299999</v>
      </c>
      <c r="P12" s="90">
        <v>325.04342284199998</v>
      </c>
      <c r="Q12" s="90">
        <v>353.27580503300004</v>
      </c>
      <c r="R12" s="90">
        <v>384.58688631899997</v>
      </c>
      <c r="S12" s="90">
        <v>408.45765016399997</v>
      </c>
      <c r="T12" s="90">
        <v>435.62450624900004</v>
      </c>
      <c r="U12" s="90">
        <v>457.57887829599997</v>
      </c>
      <c r="V12" s="90">
        <v>460.410318921</v>
      </c>
      <c r="W12" s="90">
        <v>474.56479317709994</v>
      </c>
      <c r="X12" s="90">
        <v>483.33403617529996</v>
      </c>
      <c r="Y12" s="90">
        <v>450.30364766789995</v>
      </c>
      <c r="Z12" s="90">
        <v>493.71077507370001</v>
      </c>
      <c r="AA12" s="90">
        <v>504.28158965760008</v>
      </c>
      <c r="AB12" s="90">
        <v>516.7540705811</v>
      </c>
      <c r="AC12" s="90">
        <v>555.98711779400003</v>
      </c>
      <c r="AD12" s="90">
        <v>555.98711779400003</v>
      </c>
      <c r="AE12" s="90">
        <v>447.79544033299999</v>
      </c>
      <c r="AF12" s="90">
        <v>559.88459556800012</v>
      </c>
      <c r="AG12" s="90">
        <v>592.1164442923</v>
      </c>
      <c r="AH12" s="90">
        <v>738.69830817100001</v>
      </c>
      <c r="AI12" s="90">
        <v>809.57816498600005</v>
      </c>
      <c r="AJ12" s="90">
        <v>864.62293939719984</v>
      </c>
      <c r="AK12" s="90">
        <v>930.13666071000011</v>
      </c>
      <c r="AL12" s="90">
        <v>1012.6615031190001</v>
      </c>
      <c r="AM12" s="90">
        <v>919.83062269100003</v>
      </c>
    </row>
    <row r="13" spans="1:41" ht="15.75" thickBot="1">
      <c r="A13" s="81" t="s">
        <v>86</v>
      </c>
      <c r="B13" s="90">
        <v>11.454539</v>
      </c>
      <c r="C13" s="90">
        <v>10.616291</v>
      </c>
      <c r="D13" s="90">
        <v>9.3429409999999997</v>
      </c>
      <c r="E13" s="90">
        <v>9.7335820000000002</v>
      </c>
      <c r="F13" s="90">
        <v>10.100333000000001</v>
      </c>
      <c r="G13" s="90">
        <v>9.5402950000000022</v>
      </c>
      <c r="H13" s="90">
        <v>11.320755</v>
      </c>
      <c r="I13" s="90">
        <v>9.7925869999999993</v>
      </c>
      <c r="J13" s="90">
        <v>10.456926829</v>
      </c>
      <c r="K13" s="90">
        <v>11.352210223999998</v>
      </c>
      <c r="L13" s="90">
        <v>10.640037810000001</v>
      </c>
      <c r="M13" s="90">
        <v>11.039297834000001</v>
      </c>
      <c r="N13" s="90">
        <v>11.058912144999999</v>
      </c>
      <c r="O13" s="90">
        <v>15.586002388000001</v>
      </c>
      <c r="P13" s="90">
        <v>17.776666934999998</v>
      </c>
      <c r="Q13" s="90">
        <v>23.076558471000002</v>
      </c>
      <c r="R13" s="90">
        <v>31.799042332999999</v>
      </c>
      <c r="S13" s="90">
        <v>37.789041191000003</v>
      </c>
      <c r="T13" s="90">
        <v>42.938202300999997</v>
      </c>
      <c r="U13" s="90">
        <v>44.029769098000003</v>
      </c>
      <c r="V13" s="90">
        <v>43.535984352999996</v>
      </c>
      <c r="W13" s="90">
        <v>45.817754242999996</v>
      </c>
      <c r="X13" s="90">
        <v>41.776770163000009</v>
      </c>
      <c r="Y13" s="90">
        <v>41.266463903999998</v>
      </c>
      <c r="Z13" s="90">
        <v>43.337876127999998</v>
      </c>
      <c r="AA13" s="90">
        <v>39.691099313000002</v>
      </c>
      <c r="AB13" s="90">
        <v>39.144714679000003</v>
      </c>
      <c r="AC13" s="90">
        <v>37.654817182000002</v>
      </c>
      <c r="AD13" s="90">
        <v>37.654817181999995</v>
      </c>
      <c r="AE13" s="90">
        <v>38.583773395999998</v>
      </c>
      <c r="AF13" s="90">
        <v>32.552593598999998</v>
      </c>
      <c r="AG13" s="90">
        <v>41.217194239000001</v>
      </c>
      <c r="AH13" s="90">
        <v>41.179190202000001</v>
      </c>
      <c r="AI13" s="90">
        <v>41.330288586000002</v>
      </c>
      <c r="AJ13" s="90">
        <v>48.264449006999996</v>
      </c>
      <c r="AK13" s="90">
        <v>48.943870228000009</v>
      </c>
      <c r="AL13" s="90">
        <v>53.155022882000004</v>
      </c>
      <c r="AM13" s="90">
        <v>63.01554702</v>
      </c>
    </row>
    <row r="14" spans="1:41" ht="15.75" thickBot="1">
      <c r="A14" s="81" t="s">
        <v>87</v>
      </c>
      <c r="B14" s="90">
        <v>288.60812239299997</v>
      </c>
      <c r="C14" s="90">
        <v>367.82907612000002</v>
      </c>
      <c r="D14" s="90">
        <v>419.28375097999998</v>
      </c>
      <c r="E14" s="90">
        <v>503.22921324999999</v>
      </c>
      <c r="F14" s="90">
        <v>633.28938050500005</v>
      </c>
      <c r="G14" s="90">
        <v>686.87432692200002</v>
      </c>
      <c r="H14" s="90">
        <v>741.54604218499992</v>
      </c>
      <c r="I14" s="90">
        <v>805.29435123300016</v>
      </c>
      <c r="J14" s="90">
        <v>772.81324749799978</v>
      </c>
      <c r="K14" s="90">
        <v>815.62144020700009</v>
      </c>
      <c r="L14" s="90">
        <v>805.90025412340015</v>
      </c>
      <c r="M14" s="90">
        <v>846.64227817099993</v>
      </c>
      <c r="N14" s="90">
        <v>804.05830989279991</v>
      </c>
      <c r="O14" s="90">
        <v>825.94290875100012</v>
      </c>
      <c r="P14" s="90">
        <v>846.66256824050015</v>
      </c>
      <c r="Q14" s="90">
        <v>907.87933417640011</v>
      </c>
      <c r="R14" s="90">
        <v>1012.3681659789997</v>
      </c>
      <c r="S14" s="90">
        <v>1109.7972835419998</v>
      </c>
      <c r="T14" s="90">
        <v>1147.8950863979999</v>
      </c>
      <c r="U14" s="90">
        <v>1172.860782404</v>
      </c>
      <c r="V14" s="90">
        <v>1174.429033073</v>
      </c>
      <c r="W14" s="90">
        <v>1171.7111254868</v>
      </c>
      <c r="X14" s="90">
        <v>1121.3077413146</v>
      </c>
      <c r="Y14" s="90">
        <v>1024.0056276297</v>
      </c>
      <c r="Z14" s="90">
        <v>996.33929758960016</v>
      </c>
      <c r="AA14" s="90">
        <v>940.16832883490019</v>
      </c>
      <c r="AB14" s="90">
        <v>927.40123449890007</v>
      </c>
      <c r="AC14" s="90">
        <v>960.55186131979997</v>
      </c>
      <c r="AD14" s="90">
        <v>960.55186131979997</v>
      </c>
      <c r="AE14" s="90">
        <v>782.787233087</v>
      </c>
      <c r="AF14" s="90">
        <v>829.07586613300009</v>
      </c>
      <c r="AG14" s="90">
        <v>822.52873645300008</v>
      </c>
      <c r="AH14" s="90">
        <v>859.58124900200005</v>
      </c>
      <c r="AI14" s="90">
        <v>811.98704102300007</v>
      </c>
      <c r="AJ14" s="90">
        <v>809.67934960100001</v>
      </c>
      <c r="AK14" s="90">
        <v>825.57489411400002</v>
      </c>
      <c r="AL14" s="90">
        <v>825.29713319100017</v>
      </c>
      <c r="AM14" s="90">
        <v>776.02614086300014</v>
      </c>
    </row>
    <row r="15" spans="1:41" ht="15.75" thickBot="1">
      <c r="A15" s="81" t="s">
        <v>88</v>
      </c>
      <c r="B15" s="90">
        <v>507.86821655700004</v>
      </c>
      <c r="C15" s="90">
        <v>490.57097890199998</v>
      </c>
      <c r="D15" s="90">
        <v>485.6388</v>
      </c>
      <c r="E15" s="90">
        <v>492.82887318200011</v>
      </c>
      <c r="F15" s="90">
        <v>508.0360441630001</v>
      </c>
      <c r="G15" s="90">
        <v>507.69719853899994</v>
      </c>
      <c r="H15" s="90">
        <v>522.32329329899994</v>
      </c>
      <c r="I15" s="90">
        <v>514.95700599999998</v>
      </c>
      <c r="J15" s="90">
        <v>529.776432613</v>
      </c>
      <c r="K15" s="90">
        <v>533.23924379999994</v>
      </c>
      <c r="L15" s="90">
        <v>531.37788915199997</v>
      </c>
      <c r="M15" s="90">
        <v>509.20188290699991</v>
      </c>
      <c r="N15" s="90">
        <v>499.73148467499993</v>
      </c>
      <c r="O15" s="90">
        <v>500.93632561100003</v>
      </c>
      <c r="P15" s="90">
        <v>499.60401048800003</v>
      </c>
      <c r="Q15" s="90">
        <v>442.71520825499999</v>
      </c>
      <c r="R15" s="90">
        <v>411.00396310200006</v>
      </c>
      <c r="S15" s="90">
        <v>371.83865292999997</v>
      </c>
      <c r="T15" s="90">
        <v>340.03606202699996</v>
      </c>
      <c r="U15" s="90">
        <v>316.25086004299999</v>
      </c>
      <c r="V15" s="90">
        <v>300.71532778400001</v>
      </c>
      <c r="W15" s="90">
        <v>263.72994412899999</v>
      </c>
      <c r="X15" s="90">
        <v>241.59215578499999</v>
      </c>
      <c r="Y15" s="90">
        <v>211.899057419</v>
      </c>
      <c r="Z15" s="90">
        <v>231.44741240500002</v>
      </c>
      <c r="AA15" s="90">
        <v>243.136585868</v>
      </c>
      <c r="AB15" s="90">
        <v>229.09194936999998</v>
      </c>
      <c r="AC15" s="90">
        <v>206.030144565</v>
      </c>
      <c r="AD15" s="90">
        <v>206.03014456499997</v>
      </c>
      <c r="AE15" s="90">
        <v>184.259410363</v>
      </c>
      <c r="AF15" s="90">
        <v>182.320746773</v>
      </c>
      <c r="AG15" s="90">
        <v>168.99828031300001</v>
      </c>
      <c r="AH15" s="90">
        <v>146.88920174099999</v>
      </c>
      <c r="AI15" s="90">
        <v>134.74641311599999</v>
      </c>
      <c r="AJ15" s="90">
        <v>126.16869408800001</v>
      </c>
      <c r="AK15" s="90">
        <v>119.226344278</v>
      </c>
      <c r="AL15" s="90">
        <v>86.548613846999999</v>
      </c>
      <c r="AM15" s="90">
        <v>67.635906503000001</v>
      </c>
    </row>
    <row r="16" spans="1:41" ht="15.75" thickBot="1">
      <c r="A16" s="81" t="s">
        <v>89</v>
      </c>
      <c r="B16" s="90">
        <v>50.087941289999996</v>
      </c>
      <c r="C16" s="90">
        <v>48.949501229999996</v>
      </c>
      <c r="D16" s="90">
        <v>51.573926790000002</v>
      </c>
      <c r="E16" s="90">
        <v>54.491237957999992</v>
      </c>
      <c r="F16" s="90">
        <v>37.098697243999993</v>
      </c>
      <c r="G16" s="90">
        <v>39.388706146999994</v>
      </c>
      <c r="H16" s="90">
        <v>44.237594712999993</v>
      </c>
      <c r="I16" s="90">
        <v>13.668514347</v>
      </c>
      <c r="J16" s="90">
        <v>15.192678001000001</v>
      </c>
      <c r="K16" s="90">
        <v>20.255041842000001</v>
      </c>
      <c r="L16" s="90">
        <v>26.038368827999996</v>
      </c>
      <c r="M16" s="90">
        <v>29.047017578000002</v>
      </c>
      <c r="N16" s="90">
        <v>40.246777950999999</v>
      </c>
      <c r="O16" s="90">
        <v>43.530853579999999</v>
      </c>
      <c r="P16" s="90">
        <v>54.325348730000002</v>
      </c>
      <c r="Q16" s="90">
        <v>68.874535527000006</v>
      </c>
      <c r="R16" s="90">
        <v>71.45760551299999</v>
      </c>
      <c r="S16" s="90">
        <v>91.717293947799988</v>
      </c>
      <c r="T16" s="90">
        <v>99.496019503999989</v>
      </c>
      <c r="U16" s="90">
        <v>100.68694300949998</v>
      </c>
      <c r="V16" s="90">
        <v>103.68904759499999</v>
      </c>
      <c r="W16" s="90">
        <v>112.51653840900002</v>
      </c>
      <c r="X16" s="90">
        <v>115.936806834</v>
      </c>
      <c r="Y16" s="90">
        <v>110.604402263</v>
      </c>
      <c r="Z16" s="90">
        <v>102.809837473</v>
      </c>
      <c r="AA16" s="90">
        <v>107.480740281</v>
      </c>
      <c r="AB16" s="90">
        <v>102.17490167</v>
      </c>
      <c r="AC16" s="90">
        <v>95.698061728000013</v>
      </c>
      <c r="AD16" s="90">
        <v>95.698061728000027</v>
      </c>
      <c r="AE16" s="90">
        <v>95.265668344000005</v>
      </c>
      <c r="AF16" s="90">
        <v>89.718005804000001</v>
      </c>
      <c r="AG16" s="90">
        <v>84.707734125999991</v>
      </c>
      <c r="AH16" s="90">
        <v>85.904344444999992</v>
      </c>
      <c r="AI16" s="90">
        <v>92.392189102000003</v>
      </c>
      <c r="AJ16" s="90">
        <v>87.349049370000017</v>
      </c>
      <c r="AK16" s="90">
        <v>89.216190502000003</v>
      </c>
      <c r="AL16" s="90">
        <v>90.594739880999995</v>
      </c>
      <c r="AM16" s="90">
        <v>90.580607716000003</v>
      </c>
    </row>
    <row r="17" spans="1:39" ht="15.75" thickBot="1">
      <c r="A17" s="81" t="s">
        <v>90</v>
      </c>
      <c r="B17" s="90">
        <v>393.16145385600004</v>
      </c>
      <c r="C17" s="90">
        <v>411.72048321099999</v>
      </c>
      <c r="D17" s="90">
        <v>446.47045698400001</v>
      </c>
      <c r="E17" s="90">
        <v>463.5330429739999</v>
      </c>
      <c r="F17" s="90">
        <v>479.4989052169999</v>
      </c>
      <c r="G17" s="90">
        <v>495.62326453599997</v>
      </c>
      <c r="H17" s="90">
        <v>504.04160991599986</v>
      </c>
      <c r="I17" s="90">
        <v>526.12433709000004</v>
      </c>
      <c r="J17" s="90">
        <v>526.14424229100007</v>
      </c>
      <c r="K17" s="90">
        <v>549.03014005800003</v>
      </c>
      <c r="L17" s="90">
        <v>570.73589449700012</v>
      </c>
      <c r="M17" s="90">
        <v>620.24486425399994</v>
      </c>
      <c r="N17" s="90">
        <v>676.32475440000007</v>
      </c>
      <c r="O17" s="90">
        <v>732.8149717980001</v>
      </c>
      <c r="P17" s="90">
        <v>773.91699794100009</v>
      </c>
      <c r="Q17" s="90">
        <v>858.8168308651999</v>
      </c>
      <c r="R17" s="90">
        <v>969.35588741929996</v>
      </c>
      <c r="S17" s="90">
        <v>1053.8496400399999</v>
      </c>
      <c r="T17" s="90">
        <v>1097.7616854089999</v>
      </c>
      <c r="U17" s="90">
        <v>1202.6569195220002</v>
      </c>
      <c r="V17" s="90">
        <v>1293.0559075410001</v>
      </c>
      <c r="W17" s="90">
        <v>1421.3295062709999</v>
      </c>
      <c r="X17" s="90">
        <v>1613.9893366379999</v>
      </c>
      <c r="Y17" s="90">
        <v>1830.2789255066002</v>
      </c>
      <c r="Z17" s="90">
        <v>1952.6382067731001</v>
      </c>
      <c r="AA17" s="90">
        <v>1998.5713207989997</v>
      </c>
      <c r="AB17" s="90">
        <v>1965.3860840856003</v>
      </c>
      <c r="AC17" s="90">
        <v>2091.8209637935993</v>
      </c>
      <c r="AD17" s="90">
        <v>2072.4748070827</v>
      </c>
      <c r="AE17" s="90">
        <v>2089.7169148359999</v>
      </c>
      <c r="AF17" s="90">
        <v>1980.4445317339996</v>
      </c>
      <c r="AG17" s="90">
        <v>2062.1284126439996</v>
      </c>
      <c r="AH17" s="90">
        <v>2180.9437712487997</v>
      </c>
      <c r="AI17" s="90">
        <v>2261.7387005444998</v>
      </c>
      <c r="AJ17" s="90">
        <v>2279.4030141776998</v>
      </c>
      <c r="AK17" s="90">
        <v>2282.2655181781001</v>
      </c>
      <c r="AL17" s="90">
        <v>2303.6116377038002</v>
      </c>
      <c r="AM17" s="90">
        <v>2344.0927073347007</v>
      </c>
    </row>
    <row r="18" spans="1:39" ht="15.75" thickBot="1">
      <c r="A18" s="81" t="s">
        <v>91</v>
      </c>
      <c r="B18" s="90">
        <v>39.599041110000002</v>
      </c>
      <c r="C18" s="90">
        <v>39.448689000000002</v>
      </c>
      <c r="D18" s="90">
        <v>39.202165999999998</v>
      </c>
      <c r="E18" s="90">
        <v>38.029594000000003</v>
      </c>
      <c r="F18" s="90">
        <v>36.907613866999995</v>
      </c>
      <c r="G18" s="90">
        <v>35.206205313000005</v>
      </c>
      <c r="H18" s="90">
        <v>34.615122341999999</v>
      </c>
      <c r="I18" s="90">
        <v>32.938868999999997</v>
      </c>
      <c r="J18" s="90">
        <v>34.664772596999995</v>
      </c>
      <c r="K18" s="90">
        <v>34.656734657500003</v>
      </c>
      <c r="L18" s="90">
        <v>32.710560398299997</v>
      </c>
      <c r="M18" s="90">
        <v>32.155449296999997</v>
      </c>
      <c r="N18" s="90">
        <v>29.6737870605</v>
      </c>
      <c r="O18" s="90">
        <v>28.3411771104</v>
      </c>
      <c r="P18" s="90">
        <v>28.661903320999997</v>
      </c>
      <c r="Q18" s="90">
        <v>55.089256490699995</v>
      </c>
      <c r="R18" s="90">
        <v>84.15996774129998</v>
      </c>
      <c r="S18" s="90">
        <v>101.96742914400001</v>
      </c>
      <c r="T18" s="90">
        <v>120.63583408699999</v>
      </c>
      <c r="U18" s="90">
        <v>144.32367558499999</v>
      </c>
      <c r="V18" s="90">
        <v>177.91311727249999</v>
      </c>
      <c r="W18" s="90">
        <v>219.66455551229998</v>
      </c>
      <c r="X18" s="90">
        <v>252.84996297279997</v>
      </c>
      <c r="Y18" s="90">
        <v>262.00260937039997</v>
      </c>
      <c r="Z18" s="90">
        <v>177.51263090679998</v>
      </c>
      <c r="AA18" s="90">
        <v>167.74872496399996</v>
      </c>
      <c r="AB18" s="90">
        <v>180.39359413700004</v>
      </c>
      <c r="AC18" s="90">
        <v>217.303935365</v>
      </c>
      <c r="AD18" s="90">
        <v>217.303935365</v>
      </c>
      <c r="AE18" s="90">
        <v>231.97835489099998</v>
      </c>
      <c r="AF18" s="90">
        <v>233.83327889200001</v>
      </c>
      <c r="AG18" s="90">
        <v>245.70655411699997</v>
      </c>
      <c r="AH18" s="90">
        <v>247.64012533800002</v>
      </c>
      <c r="AI18" s="90">
        <v>248.97663213300001</v>
      </c>
      <c r="AJ18" s="90">
        <v>265.66642126999994</v>
      </c>
      <c r="AK18" s="90">
        <v>312.56431115200002</v>
      </c>
      <c r="AL18" s="90">
        <v>346.57323920299996</v>
      </c>
      <c r="AM18" s="90">
        <v>367.923750837</v>
      </c>
    </row>
    <row r="19" spans="1:39" ht="15.75" thickBot="1">
      <c r="A19" s="81" t="s">
        <v>108</v>
      </c>
      <c r="B19" s="106"/>
      <c r="C19" s="106"/>
      <c r="D19" s="106"/>
      <c r="E19" s="106"/>
      <c r="F19" s="106"/>
      <c r="G19" s="106"/>
      <c r="H19" s="106"/>
      <c r="I19" s="106"/>
      <c r="J19" s="131">
        <v>103.40707251480002</v>
      </c>
      <c r="K19" s="131">
        <v>107.61695967910002</v>
      </c>
      <c r="L19" s="131">
        <v>107.0142230018</v>
      </c>
      <c r="M19" s="131">
        <v>125.7618482995</v>
      </c>
      <c r="N19" s="131">
        <v>128.12423066830002</v>
      </c>
      <c r="O19" s="131">
        <v>126.13270147100002</v>
      </c>
      <c r="P19" s="131">
        <v>132.37757269630004</v>
      </c>
      <c r="Q19" s="131">
        <v>132.49402985980001</v>
      </c>
      <c r="R19" s="131">
        <v>132.95090924580001</v>
      </c>
      <c r="S19" s="131">
        <v>126.20838534030001</v>
      </c>
      <c r="T19" s="131">
        <v>154.04729936290002</v>
      </c>
      <c r="U19" s="131">
        <v>168.20842318699999</v>
      </c>
      <c r="V19" s="131">
        <v>196.52269322059999</v>
      </c>
      <c r="W19" s="131">
        <v>203.83605589289996</v>
      </c>
      <c r="X19" s="131">
        <v>187.48375011450003</v>
      </c>
      <c r="Y19" s="131">
        <v>218.24232295679997</v>
      </c>
      <c r="Z19" s="131">
        <v>226.25624569700003</v>
      </c>
      <c r="AA19" s="131">
        <v>226.61042824180001</v>
      </c>
      <c r="AB19" s="131">
        <v>215.07204144609995</v>
      </c>
      <c r="AC19" s="131">
        <v>228.98409319490003</v>
      </c>
      <c r="AD19" s="131">
        <v>5.8315762680000001</v>
      </c>
      <c r="AE19" s="131">
        <v>6.6202113239999996</v>
      </c>
      <c r="AF19" s="131">
        <v>6.893773511</v>
      </c>
      <c r="AG19" s="131">
        <v>7.8386968479999997</v>
      </c>
      <c r="AH19" s="131">
        <v>7.7816652629999998</v>
      </c>
      <c r="AI19" s="131">
        <v>7.3973917419999999</v>
      </c>
      <c r="AJ19" s="131">
        <v>7.560201706</v>
      </c>
      <c r="AK19" s="131">
        <v>8.9548154110000002</v>
      </c>
      <c r="AL19" s="131">
        <v>8.8505358689999998</v>
      </c>
      <c r="AM19" s="131">
        <v>7.8555074219999996</v>
      </c>
    </row>
    <row r="20" spans="1:39" ht="15.75" thickBot="1">
      <c r="A20" s="81" t="s">
        <v>109</v>
      </c>
      <c r="B20" s="106"/>
      <c r="C20" s="106"/>
      <c r="D20" s="106"/>
      <c r="E20" s="106"/>
      <c r="F20" s="106"/>
      <c r="G20" s="106"/>
      <c r="H20" s="106"/>
      <c r="I20" s="106"/>
      <c r="J20" s="132">
        <v>0</v>
      </c>
      <c r="K20" s="132">
        <v>0</v>
      </c>
      <c r="L20" s="140">
        <v>2.2397173380000002</v>
      </c>
      <c r="M20" s="140">
        <v>3.041649536</v>
      </c>
      <c r="N20" s="140">
        <v>7.3191850278000006</v>
      </c>
      <c r="O20" s="140">
        <v>31.196590251900002</v>
      </c>
      <c r="P20" s="140">
        <v>34.389784114899996</v>
      </c>
      <c r="Q20" s="140">
        <v>40.059644499400008</v>
      </c>
      <c r="R20" s="140">
        <v>41.582218472400001</v>
      </c>
      <c r="S20" s="140">
        <v>43.002032298400003</v>
      </c>
      <c r="T20" s="140">
        <v>49.2129419527</v>
      </c>
      <c r="U20" s="140">
        <v>133.34517243400001</v>
      </c>
      <c r="V20" s="140">
        <v>116.03960004780001</v>
      </c>
      <c r="W20" s="140">
        <v>117.1931331501811</v>
      </c>
      <c r="X20" s="140">
        <v>131.28552928030001</v>
      </c>
      <c r="Y20" s="140">
        <v>155.73652330120001</v>
      </c>
      <c r="Z20" s="140">
        <v>177.9315421499</v>
      </c>
      <c r="AA20" s="140">
        <v>197.49500808399995</v>
      </c>
      <c r="AB20" s="140">
        <v>220.41588287189998</v>
      </c>
      <c r="AC20" s="140">
        <v>230.45747407369996</v>
      </c>
      <c r="AD20" s="140">
        <v>129.312652595</v>
      </c>
      <c r="AE20" s="140">
        <v>84.365676622999999</v>
      </c>
      <c r="AF20" s="140">
        <v>97.652136470399995</v>
      </c>
      <c r="AG20" s="140">
        <v>87.824023441000008</v>
      </c>
      <c r="AH20" s="140">
        <v>178.64409055740001</v>
      </c>
      <c r="AI20" s="140">
        <v>224.23249151939999</v>
      </c>
      <c r="AJ20" s="140">
        <v>296.80697000500004</v>
      </c>
      <c r="AK20" s="140">
        <v>352.34894937900003</v>
      </c>
      <c r="AL20" s="140">
        <v>730.64270092899994</v>
      </c>
      <c r="AM20" s="140">
        <v>1076.930303134</v>
      </c>
    </row>
    <row r="21" spans="1:39">
      <c r="A21" s="133"/>
      <c r="B21" s="106"/>
      <c r="C21" s="106"/>
      <c r="D21" s="106"/>
      <c r="E21" s="106"/>
      <c r="F21" s="106"/>
      <c r="G21" s="106"/>
      <c r="H21" s="106"/>
      <c r="I21" s="106"/>
      <c r="J21" s="110"/>
    </row>
    <row r="22" spans="1:39" ht="45">
      <c r="A22" s="125" t="s">
        <v>119</v>
      </c>
    </row>
    <row r="23" spans="1:39" ht="62.25" customHeight="1">
      <c r="A23" s="125" t="s">
        <v>202</v>
      </c>
    </row>
    <row r="24" spans="1:39">
      <c r="A24" s="92" t="s">
        <v>92</v>
      </c>
    </row>
  </sheetData>
  <mergeCells count="1">
    <mergeCell ref="AK1:AM1"/>
  </mergeCells>
  <hyperlinks>
    <hyperlink ref="A24" location="'4_archív adatok_2012-ig'!A1" display="2012-ig az adatok az utolsó munkalapon találhatók"/>
    <hyperlink ref="AK1" location="Tartalom!A1" display="Vissza a tartalomjegyzékre"/>
  </hyperlink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"/>
  <sheetViews>
    <sheetView workbookViewId="0">
      <pane xSplit="1" topLeftCell="AH1" activePane="topRight" state="frozen"/>
      <selection pane="topRight"/>
    </sheetView>
  </sheetViews>
  <sheetFormatPr defaultRowHeight="15"/>
  <cols>
    <col min="1" max="1" width="74.7109375" customWidth="1"/>
    <col min="2" max="2" width="13.7109375" customWidth="1"/>
    <col min="3" max="3" width="14.42578125" customWidth="1"/>
    <col min="4" max="5" width="12.85546875" customWidth="1"/>
    <col min="6" max="6" width="14.140625" customWidth="1"/>
    <col min="7" max="7" width="12.7109375" customWidth="1"/>
    <col min="8" max="8" width="12.42578125" customWidth="1"/>
    <col min="9" max="9" width="12.5703125" customWidth="1"/>
    <col min="10" max="10" width="13.42578125" customWidth="1"/>
    <col min="11" max="11" width="13.140625" customWidth="1"/>
    <col min="12" max="12" width="12.85546875" customWidth="1"/>
    <col min="13" max="13" width="13.28515625" customWidth="1"/>
    <col min="14" max="14" width="12.7109375" customWidth="1"/>
    <col min="15" max="15" width="12.5703125" customWidth="1"/>
    <col min="16" max="16" width="13.140625" customWidth="1"/>
    <col min="17" max="17" width="12.7109375" customWidth="1"/>
    <col min="18" max="18" width="13.28515625" customWidth="1"/>
    <col min="19" max="19" width="12.7109375" customWidth="1"/>
    <col min="20" max="21" width="12.140625" customWidth="1"/>
    <col min="22" max="22" width="11.42578125" customWidth="1"/>
    <col min="23" max="23" width="12.140625" customWidth="1"/>
    <col min="24" max="24" width="12" customWidth="1"/>
    <col min="25" max="25" width="12.85546875" customWidth="1"/>
    <col min="26" max="26" width="13.28515625" customWidth="1"/>
    <col min="27" max="27" width="13" customWidth="1"/>
    <col min="28" max="28" width="12.5703125" customWidth="1"/>
    <col min="29" max="29" width="12.140625" customWidth="1"/>
    <col min="30" max="30" width="16.140625" customWidth="1"/>
    <col min="31" max="31" width="14.7109375" customWidth="1"/>
    <col min="32" max="33" width="12.85546875" customWidth="1"/>
    <col min="34" max="34" width="12.42578125" customWidth="1"/>
    <col min="35" max="35" width="12.5703125" customWidth="1"/>
    <col min="36" max="39" width="12.85546875" customWidth="1"/>
  </cols>
  <sheetData>
    <row r="1" spans="1:39" ht="48" customHeight="1" thickBot="1">
      <c r="A1" s="77" t="s">
        <v>93</v>
      </c>
      <c r="B1" s="83"/>
      <c r="AK1" s="175" t="s">
        <v>25</v>
      </c>
      <c r="AL1" s="175"/>
      <c r="AM1" s="175"/>
    </row>
    <row r="2" spans="1:39" ht="53.25" customHeight="1" thickBot="1">
      <c r="A2" s="79" t="s">
        <v>0</v>
      </c>
      <c r="B2" s="84" t="s">
        <v>75</v>
      </c>
      <c r="C2" s="84" t="s">
        <v>99</v>
      </c>
      <c r="D2" s="84" t="s">
        <v>100</v>
      </c>
      <c r="E2" s="84" t="s">
        <v>102</v>
      </c>
      <c r="F2" s="84" t="s">
        <v>103</v>
      </c>
      <c r="G2" s="84" t="s">
        <v>104</v>
      </c>
      <c r="H2" s="84" t="s">
        <v>105</v>
      </c>
      <c r="I2" s="84" t="s">
        <v>106</v>
      </c>
      <c r="J2" s="121" t="s">
        <v>121</v>
      </c>
      <c r="K2" s="121" t="s">
        <v>123</v>
      </c>
      <c r="L2" s="121" t="s">
        <v>125</v>
      </c>
      <c r="M2" s="121" t="s">
        <v>126</v>
      </c>
      <c r="N2" s="121" t="s">
        <v>127</v>
      </c>
      <c r="O2" s="121" t="s">
        <v>128</v>
      </c>
      <c r="P2" s="121" t="s">
        <v>129</v>
      </c>
      <c r="Q2" s="121" t="s">
        <v>130</v>
      </c>
      <c r="R2" s="121" t="s">
        <v>131</v>
      </c>
      <c r="S2" s="121" t="s">
        <v>132</v>
      </c>
      <c r="T2" s="121" t="s">
        <v>133</v>
      </c>
      <c r="U2" s="148">
        <v>43100</v>
      </c>
      <c r="V2" s="148">
        <v>43190</v>
      </c>
      <c r="W2" s="148">
        <v>43281</v>
      </c>
      <c r="X2" s="148">
        <v>43373</v>
      </c>
      <c r="Y2" s="148">
        <v>43465</v>
      </c>
      <c r="Z2" s="148">
        <v>43555</v>
      </c>
      <c r="AA2" s="148">
        <v>43646</v>
      </c>
      <c r="AB2" s="148">
        <v>43738</v>
      </c>
      <c r="AC2" s="148">
        <v>43830</v>
      </c>
      <c r="AD2" s="171" t="s">
        <v>201</v>
      </c>
      <c r="AE2" s="148">
        <v>43921</v>
      </c>
      <c r="AF2" s="148">
        <v>44012</v>
      </c>
      <c r="AG2" s="148">
        <v>44104</v>
      </c>
      <c r="AH2" s="148">
        <v>44196</v>
      </c>
      <c r="AI2" s="148">
        <v>44286</v>
      </c>
      <c r="AJ2" s="148">
        <v>44377</v>
      </c>
      <c r="AK2" s="148">
        <v>44469</v>
      </c>
      <c r="AL2" s="148">
        <v>44561</v>
      </c>
      <c r="AM2" s="148">
        <v>44651</v>
      </c>
    </row>
    <row r="3" spans="1:39" ht="15.75" thickBot="1">
      <c r="A3" s="85" t="s">
        <v>94</v>
      </c>
      <c r="B3" s="141">
        <v>3887.8974328678992</v>
      </c>
      <c r="C3" s="141">
        <v>4167.0303429079995</v>
      </c>
      <c r="D3" s="141">
        <v>4384.6410740104002</v>
      </c>
      <c r="E3" s="141">
        <v>4660.730583250398</v>
      </c>
      <c r="F3" s="141">
        <v>5004.6556230018987</v>
      </c>
      <c r="G3" s="141">
        <v>5221.4841414731</v>
      </c>
      <c r="H3" s="141">
        <v>5467.5913809340991</v>
      </c>
      <c r="I3" s="141">
        <v>5525.6847332486996</v>
      </c>
      <c r="J3" s="141">
        <v>5726.6851519559013</v>
      </c>
      <c r="K3" s="141">
        <v>5804.2881520703995</v>
      </c>
      <c r="L3" s="141">
        <v>5800.7097895358002</v>
      </c>
      <c r="M3" s="141">
        <v>5905.4113154215001</v>
      </c>
      <c r="N3" s="141">
        <v>5842.3979183154015</v>
      </c>
      <c r="O3" s="141">
        <v>5838.2913713582993</v>
      </c>
      <c r="P3" s="141">
        <v>5875.3450942687032</v>
      </c>
      <c r="Q3" s="141">
        <v>6014.1127696255007</v>
      </c>
      <c r="R3" s="141">
        <v>6105.6055490379003</v>
      </c>
      <c r="S3" s="141">
        <v>6225.5297103225012</v>
      </c>
      <c r="T3" s="141">
        <v>6303.2073077856012</v>
      </c>
      <c r="U3" s="141">
        <v>6614.9501405824994</v>
      </c>
      <c r="V3" s="141">
        <v>6774.2705888439996</v>
      </c>
      <c r="W3" s="141">
        <v>6849.6347813948814</v>
      </c>
      <c r="X3" s="141">
        <v>6965.4842742602032</v>
      </c>
      <c r="Y3" s="141">
        <v>6932.3551493458017</v>
      </c>
      <c r="Z3" s="141">
        <v>7135.5846473492002</v>
      </c>
      <c r="AA3" s="141">
        <v>7112.6539963825007</v>
      </c>
      <c r="AB3" s="141">
        <v>7142.4065521494003</v>
      </c>
      <c r="AC3" s="141">
        <v>7535.9920967173002</v>
      </c>
      <c r="AD3" s="141">
        <v>6990.691126194798</v>
      </c>
      <c r="AE3" s="141">
        <v>6555.3853905199994</v>
      </c>
      <c r="AF3" s="141">
        <v>6687.3195195483995</v>
      </c>
      <c r="AG3" s="141">
        <v>6918.0164229173006</v>
      </c>
      <c r="AH3" s="141">
        <v>7456.3134856762017</v>
      </c>
      <c r="AI3" s="141">
        <v>7762.2040026718996</v>
      </c>
      <c r="AJ3" s="141">
        <v>7984.9790617919007</v>
      </c>
      <c r="AK3" s="141">
        <v>8349.2724151691018</v>
      </c>
      <c r="AL3" s="141">
        <v>9033.61065575879</v>
      </c>
      <c r="AM3" s="141">
        <v>9128.5866333539816</v>
      </c>
    </row>
    <row r="4" spans="1:39" s="107" customFormat="1" ht="15.75" thickTop="1">
      <c r="A4" s="45" t="s">
        <v>204</v>
      </c>
      <c r="B4" s="142">
        <v>66.389191448000005</v>
      </c>
      <c r="C4" s="142">
        <v>75.036661660999997</v>
      </c>
      <c r="D4" s="142">
        <v>106.439274989</v>
      </c>
      <c r="E4" s="142">
        <v>121.16132624299999</v>
      </c>
      <c r="F4" s="142">
        <v>148.74109755200001</v>
      </c>
      <c r="G4" s="142">
        <v>132.75846798000001</v>
      </c>
      <c r="H4" s="142">
        <v>149.985854042</v>
      </c>
      <c r="I4" s="142">
        <v>158.73348810200002</v>
      </c>
      <c r="J4" s="142">
        <v>177.76942001699999</v>
      </c>
      <c r="K4" s="142">
        <v>198.21231046400001</v>
      </c>
      <c r="L4" s="142">
        <v>197.93032825199998</v>
      </c>
      <c r="M4" s="142">
        <v>208.61301756500001</v>
      </c>
      <c r="N4" s="142">
        <v>230.37440543700001</v>
      </c>
      <c r="O4" s="142">
        <v>237.99400454299996</v>
      </c>
      <c r="P4" s="142">
        <v>404.68059637300001</v>
      </c>
      <c r="Q4" s="142">
        <v>432.58960246999999</v>
      </c>
      <c r="R4" s="142">
        <v>466.15695601899995</v>
      </c>
      <c r="S4" s="142">
        <v>512.64261740999996</v>
      </c>
      <c r="T4" s="142">
        <v>534.50559218599994</v>
      </c>
      <c r="U4" s="142">
        <v>553.05236635800009</v>
      </c>
      <c r="V4" s="142">
        <v>549.69670633700002</v>
      </c>
      <c r="W4" s="142">
        <v>528.25461944879999</v>
      </c>
      <c r="X4" s="142">
        <v>508.07165360509998</v>
      </c>
      <c r="Y4" s="142">
        <v>468.47603003390003</v>
      </c>
      <c r="Z4" s="142">
        <v>471.2095167077</v>
      </c>
      <c r="AA4" s="142">
        <v>464.24504533279998</v>
      </c>
      <c r="AB4" s="142">
        <v>467.57731467629998</v>
      </c>
      <c r="AC4" s="142">
        <v>471.05488460139998</v>
      </c>
      <c r="AD4" s="142">
        <v>471.05488460139998</v>
      </c>
      <c r="AE4" s="142">
        <v>411.77006721499998</v>
      </c>
      <c r="AF4" s="142">
        <v>457.50345883099999</v>
      </c>
      <c r="AG4" s="142">
        <v>455.975960783</v>
      </c>
      <c r="AH4" s="142">
        <v>486.30822146100002</v>
      </c>
      <c r="AI4" s="142">
        <v>497.50535658599995</v>
      </c>
      <c r="AJ4" s="142">
        <v>510.87439457900007</v>
      </c>
      <c r="AK4" s="142">
        <v>535.222495374</v>
      </c>
      <c r="AL4" s="142">
        <v>571.60390476600003</v>
      </c>
      <c r="AM4" s="142">
        <v>503.15412834799997</v>
      </c>
    </row>
    <row r="5" spans="1:39" s="107" customFormat="1" ht="30.75" customHeight="1">
      <c r="A5" s="108" t="s">
        <v>134</v>
      </c>
      <c r="B5" s="142">
        <v>3821.5084930963999</v>
      </c>
      <c r="C5" s="142">
        <v>4091.9937073218998</v>
      </c>
      <c r="D5" s="142">
        <v>4278.2017990213999</v>
      </c>
      <c r="E5" s="144">
        <v>4539.5692570074007</v>
      </c>
      <c r="F5" s="142">
        <v>4855.914525449899</v>
      </c>
      <c r="G5" s="142">
        <v>5088.7256734931007</v>
      </c>
      <c r="H5" s="142">
        <v>5317.6055268920991</v>
      </c>
      <c r="I5" s="142">
        <v>5366.9512451466999</v>
      </c>
      <c r="J5" s="142">
        <v>5548.9157319389014</v>
      </c>
      <c r="K5" s="142">
        <v>5606.0758416063991</v>
      </c>
      <c r="L5" s="142">
        <v>5602.7794612837997</v>
      </c>
      <c r="M5" s="142">
        <v>5696.7982978565005</v>
      </c>
      <c r="N5" s="142">
        <v>5612.0235128784016</v>
      </c>
      <c r="O5" s="142">
        <v>5600.297366815299</v>
      </c>
      <c r="P5" s="142">
        <v>5470.6644978957029</v>
      </c>
      <c r="Q5" s="142">
        <v>5581.5231671555011</v>
      </c>
      <c r="R5" s="142">
        <v>5639.4485930189003</v>
      </c>
      <c r="S5" s="142">
        <v>5712.8870929125014</v>
      </c>
      <c r="T5" s="142">
        <v>5768.7017155996009</v>
      </c>
      <c r="U5" s="142">
        <v>6061.8977742244997</v>
      </c>
      <c r="V5" s="142">
        <v>6224.5738825069993</v>
      </c>
      <c r="W5" s="142">
        <v>6321.3801619460819</v>
      </c>
      <c r="X5" s="142">
        <v>6457.4126206551027</v>
      </c>
      <c r="Y5" s="142">
        <v>6463.8791193119014</v>
      </c>
      <c r="Z5" s="142">
        <v>6664.3751306414997</v>
      </c>
      <c r="AA5" s="142">
        <v>6648.4089510497006</v>
      </c>
      <c r="AB5" s="142">
        <v>6674.8292374731</v>
      </c>
      <c r="AC5" s="142">
        <v>7064.9372121159004</v>
      </c>
      <c r="AD5" s="142">
        <v>6519.6362415933982</v>
      </c>
      <c r="AE5" s="142">
        <v>6143.615323304999</v>
      </c>
      <c r="AF5" s="142">
        <v>6229.8160607173995</v>
      </c>
      <c r="AG5" s="142">
        <v>6462.0404621343005</v>
      </c>
      <c r="AH5" s="142">
        <v>6970.0052642152014</v>
      </c>
      <c r="AI5" s="142">
        <v>7264.6986460858998</v>
      </c>
      <c r="AJ5" s="142">
        <v>7474.1046672129005</v>
      </c>
      <c r="AK5" s="142">
        <v>7814.0499197951012</v>
      </c>
      <c r="AL5" s="142">
        <v>8462.0067509927994</v>
      </c>
      <c r="AM5" s="142">
        <v>8625.4325050059815</v>
      </c>
    </row>
    <row r="6" spans="1:39">
      <c r="A6" s="75" t="s">
        <v>205</v>
      </c>
      <c r="B6" s="143">
        <v>236.788463001</v>
      </c>
      <c r="C6" s="143">
        <v>225.56569263429998</v>
      </c>
      <c r="D6" s="143">
        <v>244.46079042520003</v>
      </c>
      <c r="E6" s="143">
        <v>207.62614084189994</v>
      </c>
      <c r="F6" s="143">
        <v>215.36706918350001</v>
      </c>
      <c r="G6" s="143">
        <v>158.46519284890002</v>
      </c>
      <c r="H6" s="143">
        <v>165.37500401</v>
      </c>
      <c r="I6" s="143">
        <v>176.96596819179999</v>
      </c>
      <c r="J6" s="143">
        <v>294.8199317535001</v>
      </c>
      <c r="K6" s="143">
        <v>307.60359593379985</v>
      </c>
      <c r="L6" s="143">
        <v>317.72472517620008</v>
      </c>
      <c r="M6" s="143">
        <v>310.05534431900003</v>
      </c>
      <c r="N6" s="143">
        <v>330.34848270289996</v>
      </c>
      <c r="O6" s="143">
        <v>390.91874408689995</v>
      </c>
      <c r="P6" s="143">
        <v>407.97768215769992</v>
      </c>
      <c r="Q6" s="143">
        <v>442.56395762579996</v>
      </c>
      <c r="R6" s="143">
        <v>413.62560961060001</v>
      </c>
      <c r="S6" s="143">
        <v>415.59730591270022</v>
      </c>
      <c r="T6" s="143">
        <v>468.85557934760004</v>
      </c>
      <c r="U6" s="143">
        <v>694.9204302510002</v>
      </c>
      <c r="V6" s="143">
        <v>791.97403713250014</v>
      </c>
      <c r="W6" s="143">
        <v>845.51556496708122</v>
      </c>
      <c r="X6" s="143">
        <v>953.8212889547998</v>
      </c>
      <c r="Y6" s="143">
        <v>1084.1573557206002</v>
      </c>
      <c r="Z6" s="143">
        <v>1170.2930949791003</v>
      </c>
      <c r="AA6" s="143">
        <v>1290.8350873468</v>
      </c>
      <c r="AB6" s="143">
        <v>1344.6710502976998</v>
      </c>
      <c r="AC6" s="143">
        <v>1579.6979408363002</v>
      </c>
      <c r="AD6" s="143">
        <v>1033.8969703137002</v>
      </c>
      <c r="AE6" s="143">
        <v>1180.2025325379996</v>
      </c>
      <c r="AF6" s="143">
        <v>1001.7211276744002</v>
      </c>
      <c r="AG6" s="143">
        <v>1019.8248964059999</v>
      </c>
      <c r="AH6" s="143">
        <v>1158.6286465392002</v>
      </c>
      <c r="AI6" s="143">
        <v>1296.2492357638998</v>
      </c>
      <c r="AJ6" s="143">
        <v>1409.2766471037</v>
      </c>
      <c r="AK6" s="143">
        <v>1493.2236635431</v>
      </c>
      <c r="AL6" s="143">
        <v>1896.3744567357999</v>
      </c>
      <c r="AM6" s="143">
        <v>2327.1907885559995</v>
      </c>
    </row>
    <row r="7" spans="1:39">
      <c r="A7" s="86" t="s">
        <v>95</v>
      </c>
      <c r="B7" s="142">
        <v>3651.1092215434001</v>
      </c>
      <c r="C7" s="142">
        <v>3941.4646763485998</v>
      </c>
      <c r="D7" s="142">
        <v>4140.1802835851995</v>
      </c>
      <c r="E7" s="142">
        <v>4453.1044424084994</v>
      </c>
      <c r="F7" s="142">
        <v>4789.2885538184</v>
      </c>
      <c r="G7" s="142">
        <v>5063.0189486242007</v>
      </c>
      <c r="H7" s="142">
        <v>5302.2163769240997</v>
      </c>
      <c r="I7" s="142">
        <v>5348.7187650568994</v>
      </c>
      <c r="J7" s="142">
        <v>5431.8652202024014</v>
      </c>
      <c r="K7" s="142">
        <v>5496.6845561365008</v>
      </c>
      <c r="L7" s="142">
        <v>5482.9850643596001</v>
      </c>
      <c r="M7" s="142">
        <v>5595.3559711023991</v>
      </c>
      <c r="N7" s="142">
        <v>5512.0494356125009</v>
      </c>
      <c r="O7" s="142">
        <v>5447.3726272713984</v>
      </c>
      <c r="P7" s="142">
        <v>5467.3674121110016</v>
      </c>
      <c r="Q7" s="142">
        <v>5571.5488119996999</v>
      </c>
      <c r="R7" s="142">
        <v>5691.9799394273005</v>
      </c>
      <c r="S7" s="142">
        <v>5809.9324044098003</v>
      </c>
      <c r="T7" s="142">
        <v>5834.3517284380005</v>
      </c>
      <c r="U7" s="142">
        <v>5920.0297103314988</v>
      </c>
      <c r="V7" s="142">
        <v>5982.2965517115008</v>
      </c>
      <c r="W7" s="142">
        <v>6004.1192164278</v>
      </c>
      <c r="X7" s="142">
        <v>6011.6629853053983</v>
      </c>
      <c r="Y7" s="142">
        <v>5848.1977936251988</v>
      </c>
      <c r="Z7" s="142">
        <v>5965.2915523700995</v>
      </c>
      <c r="AA7" s="142">
        <v>5821.8189090357009</v>
      </c>
      <c r="AB7" s="142">
        <v>5797.7355018517001</v>
      </c>
      <c r="AC7" s="142">
        <v>5956.2941558809998</v>
      </c>
      <c r="AD7" s="142">
        <v>5956.794155881099</v>
      </c>
      <c r="AE7" s="142">
        <v>5375.1828579820003</v>
      </c>
      <c r="AF7" s="142">
        <v>5685.5983918740003</v>
      </c>
      <c r="AG7" s="142">
        <v>5898.1915265113003</v>
      </c>
      <c r="AH7" s="142">
        <v>6297.6848391369995</v>
      </c>
      <c r="AI7" s="142">
        <v>6465.9547669079993</v>
      </c>
      <c r="AJ7" s="142">
        <v>6575.7024146882013</v>
      </c>
      <c r="AK7" s="142">
        <v>6856.048751626</v>
      </c>
      <c r="AL7" s="142">
        <v>7137.2361990229983</v>
      </c>
      <c r="AM7" s="142">
        <v>6801.3958447979803</v>
      </c>
    </row>
    <row r="8" spans="1:39">
      <c r="A8" s="45" t="s">
        <v>206</v>
      </c>
      <c r="B8" s="142">
        <v>3463.6957110930998</v>
      </c>
      <c r="C8" s="142">
        <v>3724.1556934158993</v>
      </c>
      <c r="D8" s="142">
        <v>3907.1583809893987</v>
      </c>
      <c r="E8" s="142">
        <v>4166.9054448894003</v>
      </c>
      <c r="F8" s="142">
        <v>4495.9456158224002</v>
      </c>
      <c r="G8" s="142">
        <v>4698.2452774470994</v>
      </c>
      <c r="H8" s="142">
        <v>4936.9038549051002</v>
      </c>
      <c r="I8" s="142">
        <v>4973.9097850446979</v>
      </c>
      <c r="J8" s="142">
        <v>5070.6184663944014</v>
      </c>
      <c r="K8" s="142">
        <v>5122.448170447301</v>
      </c>
      <c r="L8" s="142">
        <v>5096.318405734999</v>
      </c>
      <c r="M8" s="142">
        <v>5154.2888399709991</v>
      </c>
      <c r="N8" s="142">
        <v>5028.5655423253002</v>
      </c>
      <c r="O8" s="142">
        <v>4946.0841728343994</v>
      </c>
      <c r="P8" s="142">
        <v>4932.6090698495009</v>
      </c>
      <c r="Q8" s="142">
        <v>4978.4661902810985</v>
      </c>
      <c r="R8" s="142">
        <v>4957.5119148683007</v>
      </c>
      <c r="S8" s="142">
        <v>4997.6137240748003</v>
      </c>
      <c r="T8" s="142">
        <v>4997.1188844450007</v>
      </c>
      <c r="U8" s="142">
        <v>5098.8139325044995</v>
      </c>
      <c r="V8" s="142">
        <v>5146.4084548764995</v>
      </c>
      <c r="W8" s="142">
        <v>5059.5635539447994</v>
      </c>
      <c r="X8" s="142">
        <v>5009.2096514824007</v>
      </c>
      <c r="Y8" s="142">
        <v>4703.1890943352</v>
      </c>
      <c r="Z8" s="142">
        <v>4754.1697764272012</v>
      </c>
      <c r="AA8" s="142">
        <v>4664.4255237167008</v>
      </c>
      <c r="AB8" s="142">
        <v>4713.1646316907008</v>
      </c>
      <c r="AC8" s="142">
        <v>4953.4043095040997</v>
      </c>
      <c r="AD8" s="142">
        <v>4751.7468340981004</v>
      </c>
      <c r="AE8" s="142">
        <v>4340.6590343860007</v>
      </c>
      <c r="AF8" s="142">
        <v>4566.3950004789995</v>
      </c>
      <c r="AG8" s="142">
        <v>4712.6984438073005</v>
      </c>
      <c r="AH8" s="142">
        <v>5052.8691195620004</v>
      </c>
      <c r="AI8" s="142">
        <v>5248.0185981689992</v>
      </c>
      <c r="AJ8" s="142">
        <v>5370.6064658522009</v>
      </c>
      <c r="AK8" s="142">
        <v>5674.7788778299991</v>
      </c>
      <c r="AL8" s="142">
        <v>5962.2443959310003</v>
      </c>
      <c r="AM8" s="142">
        <v>5654.4281856182806</v>
      </c>
    </row>
    <row r="9" spans="1:39">
      <c r="A9" s="87" t="s">
        <v>96</v>
      </c>
      <c r="B9" s="142">
        <v>424.20197345119999</v>
      </c>
      <c r="C9" s="142">
        <v>442.874675567</v>
      </c>
      <c r="D9" s="142">
        <v>477.48269302099999</v>
      </c>
      <c r="E9" s="142">
        <v>493.82513836099997</v>
      </c>
      <c r="F9" s="142">
        <v>508.71000717939989</v>
      </c>
      <c r="G9" s="142">
        <v>523.23886402599999</v>
      </c>
      <c r="H9" s="142">
        <v>530.68752602899997</v>
      </c>
      <c r="I9" s="142">
        <v>551.774948204</v>
      </c>
      <c r="J9" s="142">
        <v>552.65965237</v>
      </c>
      <c r="K9" s="142">
        <v>574.22302194400004</v>
      </c>
      <c r="L9" s="142">
        <v>595.13744346100009</v>
      </c>
      <c r="M9" s="142">
        <v>622.31897761499999</v>
      </c>
      <c r="N9" s="142">
        <v>678.38896029400007</v>
      </c>
      <c r="O9" s="142">
        <v>734.87790680099999</v>
      </c>
      <c r="P9" s="142">
        <v>775.96866760800015</v>
      </c>
      <c r="Q9" s="142">
        <v>863.09290498519977</v>
      </c>
      <c r="R9" s="142">
        <v>973.56050645129994</v>
      </c>
      <c r="S9" s="142">
        <v>1058.705568609</v>
      </c>
      <c r="T9" s="142">
        <v>1102.8281820249999</v>
      </c>
      <c r="U9" s="142">
        <v>1214.5826124570001</v>
      </c>
      <c r="V9" s="142">
        <v>1315.299840699</v>
      </c>
      <c r="W9" s="142">
        <v>1469.0420384069998</v>
      </c>
      <c r="X9" s="142">
        <v>1637.5053433830003</v>
      </c>
      <c r="Y9" s="142">
        <v>1855.1872087526003</v>
      </c>
      <c r="Z9" s="142">
        <v>1977.2270830751002</v>
      </c>
      <c r="AA9" s="142">
        <v>2024.12303634</v>
      </c>
      <c r="AB9" s="142">
        <v>1993.7539961406003</v>
      </c>
      <c r="AC9" s="142">
        <v>2123.1462199445996</v>
      </c>
      <c r="AD9" s="142">
        <v>2103.8000632337003</v>
      </c>
      <c r="AE9" s="142">
        <v>2123.7404681869994</v>
      </c>
      <c r="AF9" s="142">
        <v>2016.3786090880001</v>
      </c>
      <c r="AG9" s="142">
        <v>2096.4262018480003</v>
      </c>
      <c r="AH9" s="142">
        <v>2202.7014374248001</v>
      </c>
      <c r="AI9" s="142">
        <v>2282.7895956434995</v>
      </c>
      <c r="AJ9" s="142">
        <v>2299.8768953167</v>
      </c>
      <c r="AK9" s="142">
        <v>2301.6491936191001</v>
      </c>
      <c r="AL9" s="142">
        <v>2321.1047307898002</v>
      </c>
      <c r="AM9" s="142">
        <v>2378.4694217086994</v>
      </c>
    </row>
    <row r="10" spans="1:39">
      <c r="A10" s="87" t="s">
        <v>111</v>
      </c>
      <c r="B10" s="91"/>
      <c r="C10" s="91"/>
      <c r="D10" s="91"/>
      <c r="E10" s="91"/>
      <c r="F10" s="91"/>
      <c r="G10" s="91"/>
      <c r="H10" s="91"/>
      <c r="I10" s="91"/>
      <c r="J10" s="142">
        <v>103.40703319150002</v>
      </c>
      <c r="K10" s="142">
        <v>107.61695967910002</v>
      </c>
      <c r="L10" s="142">
        <v>107.0142230018</v>
      </c>
      <c r="M10" s="142">
        <v>125.7618482995</v>
      </c>
      <c r="N10" s="142">
        <v>128.12423066830002</v>
      </c>
      <c r="O10" s="142">
        <v>126.13270147100002</v>
      </c>
      <c r="P10" s="142">
        <v>132.37757269630004</v>
      </c>
      <c r="Q10" s="142">
        <v>132.49402985980001</v>
      </c>
      <c r="R10" s="142">
        <v>132.95090924580001</v>
      </c>
      <c r="S10" s="142">
        <v>126.20838534030001</v>
      </c>
      <c r="T10" s="142">
        <v>154.04729936290002</v>
      </c>
      <c r="U10" s="142">
        <v>168.20842318699999</v>
      </c>
      <c r="V10" s="142">
        <v>196.52269322059999</v>
      </c>
      <c r="W10" s="142">
        <v>203.83605589289999</v>
      </c>
      <c r="X10" s="142">
        <v>187.48375011450003</v>
      </c>
      <c r="Y10" s="142">
        <v>218.24232295679997</v>
      </c>
      <c r="Z10" s="142">
        <v>226.25624569700003</v>
      </c>
      <c r="AA10" s="142">
        <v>226.61042824180001</v>
      </c>
      <c r="AB10" s="142">
        <v>215.07204144609995</v>
      </c>
      <c r="AC10" s="142">
        <v>228.98409319490003</v>
      </c>
      <c r="AD10" s="142">
        <v>5.8315762680000001</v>
      </c>
      <c r="AE10" s="142">
        <v>6.6202113239999996</v>
      </c>
      <c r="AF10" s="142">
        <v>6.893773511</v>
      </c>
      <c r="AG10" s="142">
        <v>7.8386968479999997</v>
      </c>
      <c r="AH10" s="142">
        <v>7.7816652629999998</v>
      </c>
      <c r="AI10" s="142">
        <v>7.3973917419999999</v>
      </c>
      <c r="AJ10" s="142">
        <v>7.560201706</v>
      </c>
      <c r="AK10" s="142">
        <v>8.9548154110000002</v>
      </c>
      <c r="AL10" s="142">
        <v>8.8505358689999998</v>
      </c>
      <c r="AM10" s="142">
        <v>7.8555074219999996</v>
      </c>
    </row>
    <row r="11" spans="1:39">
      <c r="A11" s="87" t="s">
        <v>122</v>
      </c>
      <c r="B11" s="91"/>
      <c r="C11" s="91"/>
      <c r="D11" s="91"/>
      <c r="E11" s="91"/>
      <c r="F11" s="91"/>
      <c r="G11" s="91"/>
      <c r="H11" s="91"/>
      <c r="I11" s="91"/>
      <c r="J11" s="91">
        <v>0</v>
      </c>
      <c r="K11" s="91">
        <v>0</v>
      </c>
      <c r="L11" s="142">
        <v>2.2397173380000002</v>
      </c>
      <c r="M11" s="142">
        <v>3.041649536</v>
      </c>
      <c r="N11" s="142">
        <v>7.3191850278000006</v>
      </c>
      <c r="O11" s="142">
        <v>31.196590251900002</v>
      </c>
      <c r="P11" s="142">
        <v>34.389784114899996</v>
      </c>
      <c r="Q11" s="142">
        <v>40.059644499400008</v>
      </c>
      <c r="R11" s="142">
        <v>41.582218472400001</v>
      </c>
      <c r="S11" s="142">
        <v>43.002032298400003</v>
      </c>
      <c r="T11" s="142">
        <v>49.2129419527</v>
      </c>
      <c r="U11" s="142">
        <v>133.34517243400001</v>
      </c>
      <c r="V11" s="142">
        <v>116.03960004780001</v>
      </c>
      <c r="W11" s="142">
        <v>117.1931331501811</v>
      </c>
      <c r="X11" s="142">
        <v>131.28552928030001</v>
      </c>
      <c r="Y11" s="142">
        <v>155.73652330120001</v>
      </c>
      <c r="Z11" s="142">
        <v>177.9315421499</v>
      </c>
      <c r="AA11" s="142">
        <v>197.49500808399995</v>
      </c>
      <c r="AB11" s="142">
        <v>220.41588287189998</v>
      </c>
      <c r="AC11" s="142">
        <v>230.45747407369996</v>
      </c>
      <c r="AD11" s="142">
        <v>129.312652595</v>
      </c>
      <c r="AE11" s="142">
        <v>84.365676622999999</v>
      </c>
      <c r="AF11" s="142">
        <v>97.652136470399995</v>
      </c>
      <c r="AG11" s="142">
        <v>101.05308041400001</v>
      </c>
      <c r="AH11" s="142">
        <v>192.96126342640002</v>
      </c>
      <c r="AI11" s="142">
        <v>223.99841711740001</v>
      </c>
      <c r="AJ11" s="142">
        <v>306.93549891700002</v>
      </c>
      <c r="AK11" s="142">
        <v>363.88952830899996</v>
      </c>
      <c r="AL11" s="142">
        <v>741.41099316899999</v>
      </c>
      <c r="AM11" s="142">
        <v>1087.8335186049999</v>
      </c>
    </row>
    <row r="12" spans="1:39">
      <c r="A12" s="45" t="s">
        <v>207</v>
      </c>
      <c r="B12" s="142">
        <v>3571.8693333363999</v>
      </c>
      <c r="C12" s="142">
        <v>3919.1080887088988</v>
      </c>
      <c r="D12" s="142">
        <v>4128.6536731813994</v>
      </c>
      <c r="E12" s="142">
        <v>4377.056878572399</v>
      </c>
      <c r="F12" s="142">
        <v>4719.8875476618987</v>
      </c>
      <c r="G12" s="142">
        <v>4917.1650827861004</v>
      </c>
      <c r="H12" s="142">
        <v>5140.4465663371002</v>
      </c>
      <c r="I12" s="142">
        <v>5197.0215365766999</v>
      </c>
      <c r="J12" s="142">
        <v>5268.6916335364003</v>
      </c>
      <c r="K12" s="142">
        <v>5321.4589622480016</v>
      </c>
      <c r="L12" s="142">
        <v>5311.7689587157001</v>
      </c>
      <c r="M12" s="142">
        <v>5422.3114675838988</v>
      </c>
      <c r="N12" s="142">
        <v>5348.5060726768015</v>
      </c>
      <c r="O12" s="142">
        <v>5302.9885829706982</v>
      </c>
      <c r="P12" s="142">
        <v>5318.7259743265013</v>
      </c>
      <c r="Q12" s="142">
        <v>5484.1296926653004</v>
      </c>
      <c r="R12" s="142">
        <v>5561.0506898325993</v>
      </c>
      <c r="S12" s="142">
        <v>5722.2897275517989</v>
      </c>
      <c r="T12" s="142">
        <v>5785.6969055000009</v>
      </c>
      <c r="U12" s="142">
        <v>5966.9828925084994</v>
      </c>
      <c r="V12" s="142">
        <v>6102.1339317005004</v>
      </c>
      <c r="W12" s="142">
        <v>6163.9716340758005</v>
      </c>
      <c r="X12" s="142">
        <v>6265.6538947974022</v>
      </c>
      <c r="Y12" s="142">
        <v>6161.0530111348007</v>
      </c>
      <c r="Z12" s="142">
        <v>6269.9923677662991</v>
      </c>
      <c r="AA12" s="142">
        <v>6211.9026016017015</v>
      </c>
      <c r="AB12" s="142">
        <v>6225.7890370973</v>
      </c>
      <c r="AC12" s="142">
        <v>6591.2504900267013</v>
      </c>
      <c r="AD12" s="142">
        <v>6390.0930146208002</v>
      </c>
      <c r="AE12" s="142">
        <v>5987.9985942329995</v>
      </c>
      <c r="AF12" s="142">
        <v>6184.0233680949996</v>
      </c>
      <c r="AG12" s="142">
        <v>6431.8854569372998</v>
      </c>
      <c r="AH12" s="142">
        <v>6897.9294395197994</v>
      </c>
      <c r="AI12" s="142">
        <v>7144.7017164535</v>
      </c>
      <c r="AJ12" s="142">
        <v>7349.5719180919014</v>
      </c>
      <c r="AK12" s="142">
        <v>7719.7726357650999</v>
      </c>
      <c r="AL12" s="142">
        <v>8050.2899395379991</v>
      </c>
      <c r="AM12" s="142">
        <v>7738.8713335453795</v>
      </c>
    </row>
    <row r="13" spans="1:39">
      <c r="A13" s="87" t="s">
        <v>97</v>
      </c>
      <c r="B13" s="142">
        <v>316.028351208</v>
      </c>
      <c r="C13" s="142">
        <v>247.92228027399997</v>
      </c>
      <c r="D13" s="142">
        <v>255.98740082900002</v>
      </c>
      <c r="E13" s="142">
        <v>283.67370467799998</v>
      </c>
      <c r="F13" s="142">
        <v>284.76807534</v>
      </c>
      <c r="G13" s="142">
        <v>304.31905868699994</v>
      </c>
      <c r="H13" s="142">
        <v>327.14481459699994</v>
      </c>
      <c r="I13" s="142">
        <v>328.66319667200008</v>
      </c>
      <c r="J13" s="142">
        <v>457.99351841950011</v>
      </c>
      <c r="K13" s="142">
        <v>482.82918982239988</v>
      </c>
      <c r="L13" s="142">
        <v>488.94083082010008</v>
      </c>
      <c r="M13" s="142">
        <v>483.09984783760001</v>
      </c>
      <c r="N13" s="142">
        <v>493.89184563859999</v>
      </c>
      <c r="O13" s="142">
        <v>535.30278838759978</v>
      </c>
      <c r="P13" s="142">
        <v>556.61911994220043</v>
      </c>
      <c r="Q13" s="142">
        <v>529.98307696020004</v>
      </c>
      <c r="R13" s="142">
        <v>544.55485920529998</v>
      </c>
      <c r="S13" s="142">
        <v>503.23998277070007</v>
      </c>
      <c r="T13" s="142">
        <v>517.51040228559998</v>
      </c>
      <c r="U13" s="142">
        <v>647.96724807400005</v>
      </c>
      <c r="V13" s="142">
        <v>672.1366571435002</v>
      </c>
      <c r="W13" s="142">
        <v>685.66314731908108</v>
      </c>
      <c r="X13" s="142">
        <v>699.83037946280001</v>
      </c>
      <c r="Y13" s="142">
        <v>771.30213821100028</v>
      </c>
      <c r="Z13" s="142">
        <v>865.59227958290023</v>
      </c>
      <c r="AA13" s="142">
        <v>900.75139478079996</v>
      </c>
      <c r="AB13" s="142">
        <v>916.6175150521002</v>
      </c>
      <c r="AC13" s="142">
        <v>944.74160669060018</v>
      </c>
      <c r="AD13" s="142">
        <v>600.59811157399997</v>
      </c>
      <c r="AE13" s="142">
        <v>567.38679628700004</v>
      </c>
      <c r="AF13" s="142">
        <v>503.2961514534</v>
      </c>
      <c r="AG13" s="142">
        <v>486.13096598000004</v>
      </c>
      <c r="AH13" s="142">
        <v>558.38404615640002</v>
      </c>
      <c r="AI13" s="142">
        <v>617.50228621840017</v>
      </c>
      <c r="AJ13" s="142">
        <v>635.40714369999989</v>
      </c>
      <c r="AK13" s="142">
        <v>629.49977940399981</v>
      </c>
      <c r="AL13" s="142">
        <v>983.32071622080002</v>
      </c>
      <c r="AM13" s="142">
        <v>1389.7152998086001</v>
      </c>
    </row>
    <row r="14" spans="1:39">
      <c r="A14" s="45" t="s">
        <v>208</v>
      </c>
      <c r="B14" s="142">
        <v>999.26807181140009</v>
      </c>
      <c r="C14" s="142">
        <v>962.48682555120001</v>
      </c>
      <c r="D14" s="142">
        <v>1010.3648576844</v>
      </c>
      <c r="E14" s="142">
        <v>1034.1736402751999</v>
      </c>
      <c r="F14" s="142">
        <v>1106.7868294896002</v>
      </c>
      <c r="G14" s="142">
        <v>1108.8374115527999</v>
      </c>
      <c r="H14" s="142">
        <v>1158.6181885659998</v>
      </c>
      <c r="I14" s="142">
        <v>1210.9160003381999</v>
      </c>
      <c r="J14" s="144">
        <v>1322.9518868235</v>
      </c>
      <c r="K14" s="144">
        <v>1162.926370091101</v>
      </c>
      <c r="L14" s="144">
        <v>1206.5899844858</v>
      </c>
      <c r="M14" s="144">
        <v>1190.9844224395001</v>
      </c>
      <c r="N14" s="144">
        <v>1190.4233910351004</v>
      </c>
      <c r="O14" s="144">
        <v>1107.4031951769</v>
      </c>
      <c r="P14" s="144">
        <v>1099.8763283122</v>
      </c>
      <c r="Q14" s="144">
        <v>1060.3109275832001</v>
      </c>
      <c r="R14" s="144">
        <v>1027.4020796232999</v>
      </c>
      <c r="S14" s="144">
        <v>1026.3262446627</v>
      </c>
      <c r="T14" s="144">
        <v>1081.5780800846003</v>
      </c>
      <c r="U14" s="144">
        <v>1249.2881201420003</v>
      </c>
      <c r="V14" s="144">
        <v>1235.1680255274996</v>
      </c>
      <c r="W14" s="144">
        <v>1251.746779820081</v>
      </c>
      <c r="X14" s="144">
        <v>1306.9366095247997</v>
      </c>
      <c r="Y14" s="144">
        <v>1318.594978416</v>
      </c>
      <c r="Z14" s="144">
        <v>1429.3286675038999</v>
      </c>
      <c r="AA14" s="144">
        <v>1476.3905638417996</v>
      </c>
      <c r="AB14" s="144">
        <v>1504.4610130023</v>
      </c>
      <c r="AC14" s="144">
        <v>1615.3568071329994</v>
      </c>
      <c r="AD14" s="144">
        <v>1343.0026406659999</v>
      </c>
      <c r="AE14" s="144">
        <v>661.20342546300003</v>
      </c>
      <c r="AF14" s="144">
        <v>485.10195518140006</v>
      </c>
      <c r="AG14" s="144">
        <v>408.65773256930004</v>
      </c>
      <c r="AH14" s="144">
        <v>492.02378363840012</v>
      </c>
      <c r="AI14" s="144">
        <v>533.76483224640015</v>
      </c>
      <c r="AJ14" s="144">
        <v>549.00138972719992</v>
      </c>
      <c r="AK14" s="144">
        <v>664.90313971299997</v>
      </c>
      <c r="AL14" s="144">
        <v>1020.6874861607999</v>
      </c>
      <c r="AM14" s="144">
        <v>1467.5366990245998</v>
      </c>
    </row>
    <row r="15" spans="1:39">
      <c r="A15" s="87" t="s">
        <v>136</v>
      </c>
      <c r="B15" s="144">
        <v>2888.6296127329001</v>
      </c>
      <c r="C15" s="142">
        <v>3204.5435434315991</v>
      </c>
      <c r="D15" s="142">
        <v>3374.276216325899</v>
      </c>
      <c r="E15" s="142">
        <v>3626.5569429751995</v>
      </c>
      <c r="F15" s="142">
        <v>3897.8687935122007</v>
      </c>
      <c r="G15" s="142">
        <v>4112.6467299202986</v>
      </c>
      <c r="H15" s="142">
        <v>4308.9731923681002</v>
      </c>
      <c r="I15" s="147">
        <v>4314.7687329104001</v>
      </c>
      <c r="J15" s="145">
        <v>4403.7332651323995</v>
      </c>
      <c r="K15" s="145">
        <v>4641.3617819793008</v>
      </c>
      <c r="L15" s="145">
        <v>4594.1198050499988</v>
      </c>
      <c r="M15" s="145">
        <v>4714.4268929819991</v>
      </c>
      <c r="N15" s="145">
        <v>4651.9745272803011</v>
      </c>
      <c r="O15" s="145">
        <v>4730.8881761813982</v>
      </c>
      <c r="P15" s="145">
        <v>4775.4687659565006</v>
      </c>
      <c r="Q15" s="145">
        <v>4953.8018420423004</v>
      </c>
      <c r="R15" s="145">
        <v>5078.2034694146005</v>
      </c>
      <c r="S15" s="145">
        <v>5199.2034656597989</v>
      </c>
      <c r="T15" s="145">
        <v>5221.6292277010016</v>
      </c>
      <c r="U15" s="145">
        <v>5365.6620204404999</v>
      </c>
      <c r="V15" s="145">
        <v>5539.1025633165</v>
      </c>
      <c r="W15" s="145">
        <v>5597.8880015748</v>
      </c>
      <c r="X15" s="145">
        <v>5658.5476647354008</v>
      </c>
      <c r="Y15" s="145">
        <v>5613.7601709298024</v>
      </c>
      <c r="Z15" s="145">
        <v>5706.2559798453003</v>
      </c>
      <c r="AA15" s="145">
        <v>5636.2634325406998</v>
      </c>
      <c r="AB15" s="145">
        <v>5637.9455391471001</v>
      </c>
      <c r="AC15" s="145">
        <v>5920.6352895843002</v>
      </c>
      <c r="AD15" s="145">
        <v>5647.6884855287999</v>
      </c>
      <c r="AE15" s="145">
        <v>5894.1819650570005</v>
      </c>
      <c r="AF15" s="145">
        <v>6202.217564366998</v>
      </c>
      <c r="AG15" s="145">
        <v>6509.358690348</v>
      </c>
      <c r="AH15" s="145">
        <v>6964.2897020378005</v>
      </c>
      <c r="AI15" s="145">
        <v>7228.4391704255013</v>
      </c>
      <c r="AJ15" s="145">
        <v>7435.9776720646987</v>
      </c>
      <c r="AK15" s="145">
        <v>7684.3692754561007</v>
      </c>
      <c r="AL15" s="145">
        <v>8012.9231695979997</v>
      </c>
      <c r="AM15" s="145">
        <v>7661.0499343293795</v>
      </c>
    </row>
    <row r="16" spans="1:39">
      <c r="A16" s="45" t="s">
        <v>209</v>
      </c>
      <c r="B16" s="109"/>
      <c r="C16" s="109"/>
      <c r="D16" s="109"/>
      <c r="E16" s="109"/>
      <c r="F16" s="109"/>
      <c r="G16" s="109"/>
      <c r="H16" s="109"/>
      <c r="I16" s="109"/>
      <c r="J16" s="144">
        <v>284.84154218650002</v>
      </c>
      <c r="K16" s="144">
        <v>336.85879535179998</v>
      </c>
      <c r="L16" s="144">
        <v>301.71692342619997</v>
      </c>
      <c r="M16" s="144">
        <v>304.78697268500002</v>
      </c>
      <c r="N16" s="144">
        <v>320.36130173089998</v>
      </c>
      <c r="O16" s="144">
        <v>362.14326733089996</v>
      </c>
      <c r="P16" s="144">
        <v>376.55896719769993</v>
      </c>
      <c r="Q16" s="144">
        <v>393.20565853080001</v>
      </c>
      <c r="R16" s="144">
        <v>397.16523903459989</v>
      </c>
      <c r="S16" s="144">
        <v>394.75573089870022</v>
      </c>
      <c r="T16" s="144">
        <v>452.79589056359998</v>
      </c>
      <c r="U16" s="144">
        <v>684.88222404500016</v>
      </c>
      <c r="V16" s="144">
        <v>723.47948682850028</v>
      </c>
      <c r="W16" s="144">
        <v>740.15592472708101</v>
      </c>
      <c r="X16" s="144">
        <v>826.07755671380005</v>
      </c>
      <c r="Y16" s="144">
        <v>1027.1581159795999</v>
      </c>
      <c r="Z16" s="144">
        <v>1182.0236000991006</v>
      </c>
      <c r="AA16" s="144">
        <v>1308.0001450928</v>
      </c>
      <c r="AB16" s="144">
        <v>1368.3051845216996</v>
      </c>
      <c r="AC16" s="144">
        <v>1589.5015651522997</v>
      </c>
      <c r="AD16" s="144">
        <v>1043.7005946296999</v>
      </c>
      <c r="AE16" s="144">
        <v>1015.537588237</v>
      </c>
      <c r="AF16" s="144">
        <v>1043.0332658554</v>
      </c>
      <c r="AG16" s="144">
        <v>1102.342949356</v>
      </c>
      <c r="AH16" s="144">
        <v>1258.4496514482003</v>
      </c>
      <c r="AI16" s="144">
        <v>1420.8031488079</v>
      </c>
      <c r="AJ16" s="144">
        <v>1545.6771214497001</v>
      </c>
      <c r="AK16" s="144">
        <v>1627.5245943540999</v>
      </c>
      <c r="AL16" s="144">
        <v>2040.9365753837999</v>
      </c>
      <c r="AM16" s="144">
        <v>2395.6425951810002</v>
      </c>
    </row>
    <row r="17" spans="1:39" ht="15.75" thickBot="1">
      <c r="A17" s="134" t="s">
        <v>110</v>
      </c>
      <c r="B17" s="109"/>
      <c r="C17" s="109"/>
      <c r="D17" s="109"/>
      <c r="E17" s="109"/>
      <c r="F17" s="109"/>
      <c r="G17" s="109"/>
      <c r="H17" s="109"/>
      <c r="I17" s="109"/>
      <c r="J17" s="146">
        <v>5441.8436097694002</v>
      </c>
      <c r="K17" s="146">
        <v>5467.4293567185005</v>
      </c>
      <c r="L17" s="146">
        <v>5498.9928661095983</v>
      </c>
      <c r="M17" s="146">
        <v>5600.6243427363988</v>
      </c>
      <c r="N17" s="146">
        <v>5522.0366165845007</v>
      </c>
      <c r="O17" s="146">
        <v>5476.1481040273993</v>
      </c>
      <c r="P17" s="146">
        <v>5498.7861270710009</v>
      </c>
      <c r="Q17" s="146">
        <v>5620.9071110947007</v>
      </c>
      <c r="R17" s="146">
        <v>5708.4403100033005</v>
      </c>
      <c r="S17" s="146">
        <v>5830.7739794238005</v>
      </c>
      <c r="T17" s="146">
        <v>5850.4114172220006</v>
      </c>
      <c r="U17" s="146">
        <v>5930.0679165374995</v>
      </c>
      <c r="V17" s="146">
        <v>6050.7911020155007</v>
      </c>
      <c r="W17" s="146">
        <v>6109.4788566677998</v>
      </c>
      <c r="X17" s="146">
        <v>6139.4067175464006</v>
      </c>
      <c r="Y17" s="146">
        <v>5905.1970333662002</v>
      </c>
      <c r="Z17" s="146">
        <v>5953.5610472501003</v>
      </c>
      <c r="AA17" s="146">
        <v>5804.6538512896996</v>
      </c>
      <c r="AB17" s="146">
        <v>5774.1013676277007</v>
      </c>
      <c r="AC17" s="146">
        <v>5946.4905315650003</v>
      </c>
      <c r="AD17" s="146">
        <v>5946.9905315651004</v>
      </c>
      <c r="AE17" s="146">
        <v>5539.8478022830004</v>
      </c>
      <c r="AF17" s="146">
        <v>5644.2862536929988</v>
      </c>
      <c r="AG17" s="146">
        <v>5815.673473561299</v>
      </c>
      <c r="AH17" s="146">
        <v>6197.8638342280001</v>
      </c>
      <c r="AI17" s="146">
        <v>6341.400853864001</v>
      </c>
      <c r="AJ17" s="146">
        <v>6439.3019403422004</v>
      </c>
      <c r="AK17" s="146">
        <v>6721.7478208150005</v>
      </c>
      <c r="AL17" s="146">
        <v>6992.6740803749999</v>
      </c>
      <c r="AM17" s="146">
        <v>6732.9440381729801</v>
      </c>
    </row>
    <row r="18" spans="1:39">
      <c r="A18" s="4"/>
    </row>
    <row r="19" spans="1:39" ht="30">
      <c r="A19" s="125" t="s">
        <v>119</v>
      </c>
    </row>
    <row r="20" spans="1:39" ht="45.75" customHeight="1">
      <c r="A20" s="125" t="s">
        <v>202</v>
      </c>
    </row>
  </sheetData>
  <mergeCells count="1">
    <mergeCell ref="AK1:AM1"/>
  </mergeCells>
  <hyperlinks>
    <hyperlink ref="AK1" location="Tartalom!A1" display="Vissza a tartalomjegyzékre"/>
  </hyperlink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pane xSplit="2" ySplit="1" topLeftCell="X2" activePane="bottomRight" state="frozen"/>
      <selection pane="topRight" activeCell="C1" sqref="C1"/>
      <selection pane="bottomLeft" activeCell="A2" sqref="A2"/>
      <selection pane="bottomRight" sqref="A1:B1"/>
    </sheetView>
  </sheetViews>
  <sheetFormatPr defaultRowHeight="12.75"/>
  <cols>
    <col min="1" max="1" width="5" style="112" customWidth="1"/>
    <col min="2" max="2" width="48.42578125" style="112" customWidth="1"/>
    <col min="3" max="3" width="12.140625" style="112" customWidth="1"/>
    <col min="4" max="4" width="11.28515625" style="112" customWidth="1"/>
    <col min="5" max="5" width="11.42578125" style="112" customWidth="1"/>
    <col min="6" max="6" width="11" style="112" customWidth="1"/>
    <col min="7" max="7" width="10.42578125" style="112" customWidth="1"/>
    <col min="8" max="8" width="11.140625" style="112" customWidth="1"/>
    <col min="9" max="9" width="11.28515625" style="112" customWidth="1"/>
    <col min="10" max="11" width="11.140625" style="112" customWidth="1"/>
    <col min="12" max="12" width="9.140625" style="112"/>
    <col min="13" max="13" width="10.140625" style="112" customWidth="1"/>
    <col min="14" max="14" width="9.28515625" style="112" customWidth="1"/>
    <col min="15" max="17" width="9.140625" style="112"/>
    <col min="18" max="18" width="11" style="112" customWidth="1"/>
    <col min="19" max="19" width="10" style="112" customWidth="1"/>
    <col min="20" max="20" width="10.7109375" style="112" customWidth="1"/>
    <col min="21" max="21" width="10.42578125" style="112" customWidth="1"/>
    <col min="22" max="22" width="10" style="112" customWidth="1"/>
    <col min="23" max="23" width="15.140625" style="112" customWidth="1"/>
    <col min="24" max="24" width="13.28515625" style="112" customWidth="1"/>
    <col min="25" max="25" width="11.42578125" style="112" customWidth="1"/>
    <col min="26" max="27" width="11.140625" style="112" customWidth="1"/>
    <col min="28" max="28" width="10.5703125" style="112" customWidth="1"/>
    <col min="29" max="32" width="10.7109375" style="112" customWidth="1"/>
    <col min="33" max="16384" width="9.140625" style="112"/>
  </cols>
  <sheetData>
    <row r="1" spans="1:32" ht="36.75" customHeight="1">
      <c r="A1" s="179" t="s">
        <v>112</v>
      </c>
      <c r="B1" s="179"/>
      <c r="C1" s="111"/>
      <c r="AD1" s="175" t="s">
        <v>25</v>
      </c>
      <c r="AE1" s="175"/>
      <c r="AF1" s="175"/>
    </row>
    <row r="2" spans="1:32" ht="45" customHeight="1">
      <c r="A2" s="180" t="s">
        <v>0</v>
      </c>
      <c r="B2" s="181"/>
      <c r="C2" s="113">
        <v>42094</v>
      </c>
      <c r="D2" s="113">
        <v>42185</v>
      </c>
      <c r="E2" s="113">
        <v>42277</v>
      </c>
      <c r="F2" s="113">
        <v>42369</v>
      </c>
      <c r="G2" s="113">
        <v>42460</v>
      </c>
      <c r="H2" s="113">
        <v>42551</v>
      </c>
      <c r="I2" s="113">
        <v>42643</v>
      </c>
      <c r="J2" s="113">
        <v>42735</v>
      </c>
      <c r="K2" s="113">
        <v>42825</v>
      </c>
      <c r="L2" s="113">
        <v>42916</v>
      </c>
      <c r="M2" s="113">
        <v>43008</v>
      </c>
      <c r="N2" s="113">
        <v>43100</v>
      </c>
      <c r="O2" s="113">
        <v>43190</v>
      </c>
      <c r="P2" s="113">
        <v>43281</v>
      </c>
      <c r="Q2" s="113">
        <v>43373</v>
      </c>
      <c r="R2" s="113">
        <v>43465</v>
      </c>
      <c r="S2" s="113">
        <v>43555</v>
      </c>
      <c r="T2" s="113">
        <v>43646</v>
      </c>
      <c r="U2" s="113">
        <v>43738</v>
      </c>
      <c r="V2" s="113">
        <v>43830</v>
      </c>
      <c r="W2" s="172" t="s">
        <v>201</v>
      </c>
      <c r="X2" s="113">
        <v>43921</v>
      </c>
      <c r="Y2" s="113">
        <v>44012</v>
      </c>
      <c r="Z2" s="113">
        <v>44104</v>
      </c>
      <c r="AA2" s="113">
        <v>44196</v>
      </c>
      <c r="AB2" s="113">
        <v>44286</v>
      </c>
      <c r="AC2" s="113">
        <v>44377</v>
      </c>
      <c r="AD2" s="113">
        <v>44469</v>
      </c>
      <c r="AE2" s="113">
        <v>44561</v>
      </c>
      <c r="AF2" s="113">
        <v>44651</v>
      </c>
    </row>
    <row r="3" spans="1:32" ht="17.25" customHeight="1">
      <c r="A3" s="114">
        <v>1</v>
      </c>
      <c r="B3" s="115" t="s">
        <v>113</v>
      </c>
      <c r="C3" s="116">
        <v>14.068356686</v>
      </c>
      <c r="D3" s="116">
        <v>12.800424614500001</v>
      </c>
      <c r="E3" s="116">
        <v>14.8442426252</v>
      </c>
      <c r="F3" s="116">
        <v>12.557261170799997</v>
      </c>
      <c r="G3" s="116">
        <v>16.801307254600005</v>
      </c>
      <c r="H3" s="116">
        <v>16.091015923099999</v>
      </c>
      <c r="I3" s="116">
        <v>17.486357611999995</v>
      </c>
      <c r="J3" s="116">
        <v>17.160371163199994</v>
      </c>
      <c r="K3" s="116">
        <v>27.561751709999999</v>
      </c>
      <c r="L3" s="116">
        <v>21.822193702900005</v>
      </c>
      <c r="M3" s="116">
        <v>21.749378066099997</v>
      </c>
      <c r="N3" s="116">
        <v>19.395689093600001</v>
      </c>
      <c r="O3" s="116">
        <v>33.2137575685</v>
      </c>
      <c r="P3" s="116">
        <v>23.958794153900001</v>
      </c>
      <c r="Q3" s="116">
        <v>25.900827859000007</v>
      </c>
      <c r="R3" s="116">
        <v>24.413944801599996</v>
      </c>
      <c r="S3" s="116">
        <v>36.649366662700004</v>
      </c>
      <c r="T3" s="116">
        <v>28.595364147500007</v>
      </c>
      <c r="U3" s="116">
        <v>26.984352157500002</v>
      </c>
      <c r="V3" s="116">
        <v>27.372897660299994</v>
      </c>
      <c r="W3" s="116">
        <v>26.654609984299995</v>
      </c>
      <c r="X3" s="116">
        <v>47.144905381300006</v>
      </c>
      <c r="Y3" s="116">
        <v>36.107124854200002</v>
      </c>
      <c r="Z3" s="116">
        <v>35.579735662799997</v>
      </c>
      <c r="AA3" s="116">
        <v>35.245179542400003</v>
      </c>
      <c r="AB3" s="116">
        <v>31.371024187900005</v>
      </c>
      <c r="AC3" s="116">
        <v>29.748591609600009</v>
      </c>
      <c r="AD3" s="116">
        <v>29.514085702600013</v>
      </c>
      <c r="AE3" s="116">
        <v>28.206205874599998</v>
      </c>
      <c r="AF3" s="116">
        <v>34.744075191600004</v>
      </c>
    </row>
    <row r="4" spans="1:32" ht="13.5" customHeight="1">
      <c r="A4" s="114">
        <v>2</v>
      </c>
      <c r="B4" s="115" t="s">
        <v>114</v>
      </c>
      <c r="C4" s="116">
        <v>5.1672079113000011</v>
      </c>
      <c r="D4" s="116">
        <v>5.0878559187000008</v>
      </c>
      <c r="E4" s="116">
        <v>5.5626868694999976</v>
      </c>
      <c r="F4" s="116">
        <v>5.6084011123999984</v>
      </c>
      <c r="G4" s="116">
        <v>5.9046602070000018</v>
      </c>
      <c r="H4" s="116">
        <v>5.4112721309999987</v>
      </c>
      <c r="I4" s="116">
        <v>5.4464957822000031</v>
      </c>
      <c r="J4" s="116">
        <v>5.4268491951</v>
      </c>
      <c r="K4" s="116">
        <v>5.5719697814000009</v>
      </c>
      <c r="L4" s="116">
        <v>5.470463584900001</v>
      </c>
      <c r="M4" s="116">
        <v>5.6688689086000004</v>
      </c>
      <c r="N4" s="116">
        <v>6.0069496651000005</v>
      </c>
      <c r="O4" s="116">
        <v>6.3174630778999994</v>
      </c>
      <c r="P4" s="116">
        <v>6.4630245245000006</v>
      </c>
      <c r="Q4" s="116">
        <v>6.6576569006000001</v>
      </c>
      <c r="R4" s="116">
        <v>6.6367890680999988</v>
      </c>
      <c r="S4" s="116">
        <v>6.8912263466999963</v>
      </c>
      <c r="T4" s="116">
        <v>6.9130509442999992</v>
      </c>
      <c r="U4" s="116">
        <v>7.1072787871999985</v>
      </c>
      <c r="V4" s="116">
        <v>7.1642680040000002</v>
      </c>
      <c r="W4" s="116">
        <v>6.778661778</v>
      </c>
      <c r="X4" s="116">
        <v>7.0067203536999987</v>
      </c>
      <c r="Y4" s="116">
        <v>7.3171653534999992</v>
      </c>
      <c r="Z4" s="116">
        <v>7.1478678804999998</v>
      </c>
      <c r="AA4" s="116">
        <v>6.8782297636999976</v>
      </c>
      <c r="AB4" s="116">
        <v>7.1561790309999997</v>
      </c>
      <c r="AC4" s="116">
        <v>7.1805669051999992</v>
      </c>
      <c r="AD4" s="116">
        <v>7.3161166363999994</v>
      </c>
      <c r="AE4" s="116">
        <v>7.3758201613999983</v>
      </c>
      <c r="AF4" s="116">
        <v>7.9541156160000002</v>
      </c>
    </row>
    <row r="5" spans="1:32" ht="15" customHeight="1">
      <c r="A5" s="114">
        <v>3</v>
      </c>
      <c r="B5" s="117" t="s">
        <v>115</v>
      </c>
      <c r="C5" s="118">
        <v>272.26225318385895</v>
      </c>
      <c r="D5" s="118">
        <v>251.58779688420577</v>
      </c>
      <c r="E5" s="118">
        <v>266.85382394235455</v>
      </c>
      <c r="F5" s="118">
        <v>223.90091077894354</v>
      </c>
      <c r="G5" s="118">
        <v>284.54316871074099</v>
      </c>
      <c r="H5" s="118">
        <v>297.36105547008208</v>
      </c>
      <c r="I5" s="118">
        <v>321.057030267941</v>
      </c>
      <c r="J5" s="118">
        <v>316.21241988250574</v>
      </c>
      <c r="K5" s="118">
        <v>494.65005718453295</v>
      </c>
      <c r="L5" s="118">
        <v>398.90940437178529</v>
      </c>
      <c r="M5" s="118">
        <v>383.66345062424955</v>
      </c>
      <c r="N5" s="118">
        <v>322.88749157143326</v>
      </c>
      <c r="O5" s="118">
        <v>525.7451790211436</v>
      </c>
      <c r="P5" s="118">
        <v>370.70560483063502</v>
      </c>
      <c r="Q5" s="118">
        <v>389.03818934655192</v>
      </c>
      <c r="R5" s="118">
        <v>367.85777807745364</v>
      </c>
      <c r="S5" s="118">
        <v>531.82648223781382</v>
      </c>
      <c r="T5" s="118">
        <v>413.6431855905484</v>
      </c>
      <c r="U5" s="118">
        <v>379.67206529309124</v>
      </c>
      <c r="V5" s="118">
        <v>382.07528871082127</v>
      </c>
      <c r="W5" s="118">
        <v>393.21345211243545</v>
      </c>
      <c r="X5" s="118">
        <v>672.85267573729368</v>
      </c>
      <c r="Y5" s="118">
        <v>493.45782293861902</v>
      </c>
      <c r="Z5" s="118">
        <v>497.7671140210158</v>
      </c>
      <c r="AA5" s="118">
        <v>512.41643203614956</v>
      </c>
      <c r="AB5" s="118">
        <v>438.37673780942623</v>
      </c>
      <c r="AC5" s="118">
        <v>414.29307744569269</v>
      </c>
      <c r="AD5" s="118">
        <v>403.41190783862135</v>
      </c>
      <c r="AE5" s="118">
        <v>382.41450113184703</v>
      </c>
      <c r="AF5" s="118">
        <v>436.8062631841936</v>
      </c>
    </row>
    <row r="6" spans="1:32" ht="15">
      <c r="A6" s="119"/>
      <c r="B6" s="119"/>
      <c r="C6" s="119"/>
    </row>
    <row r="7" spans="1:32" ht="15">
      <c r="A7" s="182" t="s">
        <v>116</v>
      </c>
      <c r="B7" s="182"/>
      <c r="C7" s="119"/>
    </row>
    <row r="8" spans="1:32" ht="66.75" customHeight="1">
      <c r="A8" s="183" t="s">
        <v>202</v>
      </c>
      <c r="B8" s="183"/>
    </row>
  </sheetData>
  <mergeCells count="5">
    <mergeCell ref="A1:B1"/>
    <mergeCell ref="A2:B2"/>
    <mergeCell ref="A7:B7"/>
    <mergeCell ref="AD1:AF1"/>
    <mergeCell ref="A8:B8"/>
  </mergeCells>
  <hyperlinks>
    <hyperlink ref="AD1" location="Tartalom!A1" display="Vissza a tartalomjegyzékre"/>
  </hyperlinks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Q28"/>
  <sheetViews>
    <sheetView zoomScaleNormal="100" workbookViewId="0">
      <pane xSplit="1" topLeftCell="R1" activePane="topRight" state="frozen"/>
      <selection pane="topRight"/>
    </sheetView>
  </sheetViews>
  <sheetFormatPr defaultRowHeight="15" outlineLevelCol="1"/>
  <cols>
    <col min="1" max="1" width="50.7109375" style="4" customWidth="1"/>
    <col min="2" max="2" width="10.7109375" style="4" bestFit="1" customWidth="1"/>
    <col min="3" max="3" width="11.42578125" style="4" hidden="1" customWidth="1" outlineLevel="1"/>
    <col min="4" max="4" width="10.7109375" style="4" hidden="1" customWidth="1" outlineLevel="1"/>
    <col min="5" max="5" width="11.140625" style="4" hidden="1" customWidth="1" outlineLevel="1"/>
    <col min="6" max="6" width="10.7109375" style="4" bestFit="1" customWidth="1" collapsed="1"/>
    <col min="7" max="8" width="10.7109375" style="4" hidden="1" customWidth="1" outlineLevel="1"/>
    <col min="9" max="9" width="11.140625" style="4" hidden="1" customWidth="1" outlineLevel="1"/>
    <col min="10" max="10" width="11.140625" style="4" bestFit="1" customWidth="1" collapsed="1"/>
    <col min="11" max="13" width="11.140625" style="4" hidden="1" customWidth="1" outlineLevel="1"/>
    <col min="14" max="14" width="11.140625" style="4" bestFit="1" customWidth="1" collapsed="1"/>
    <col min="15" max="17" width="11.140625" style="4" hidden="1" customWidth="1" outlineLevel="1"/>
    <col min="18" max="18" width="11.140625" style="4" bestFit="1" customWidth="1" collapsed="1"/>
    <col min="19" max="19" width="11.140625" style="4" hidden="1" customWidth="1" outlineLevel="1"/>
    <col min="20" max="21" width="11.5703125" style="4" hidden="1" customWidth="1" outlineLevel="1"/>
    <col min="22" max="22" width="11.5703125" style="4" bestFit="1" customWidth="1" collapsed="1"/>
    <col min="23" max="25" width="11.5703125" style="4" hidden="1" customWidth="1" outlineLevel="1"/>
    <col min="26" max="26" width="11.5703125" style="4" bestFit="1" customWidth="1" collapsed="1"/>
    <col min="27" max="27" width="11.5703125" style="4" hidden="1" customWidth="1" outlineLevel="1"/>
    <col min="28" max="28" width="12.140625" style="4" hidden="1" customWidth="1" outlineLevel="1"/>
    <col min="29" max="29" width="12.85546875" style="4" hidden="1" customWidth="1" outlineLevel="1"/>
    <col min="30" max="30" width="13.42578125" style="4" customWidth="1" collapsed="1"/>
    <col min="31" max="31" width="11.85546875" style="4" hidden="1" customWidth="1" outlineLevel="1"/>
    <col min="32" max="32" width="11.5703125" style="4" hidden="1" customWidth="1" outlineLevel="1"/>
    <col min="33" max="33" width="12.42578125" style="4" hidden="1" customWidth="1" outlineLevel="1"/>
    <col min="34" max="34" width="13" style="4" customWidth="1" collapsed="1"/>
    <col min="35" max="36" width="12.5703125" style="4" hidden="1" customWidth="1" outlineLevel="1"/>
    <col min="37" max="37" width="11.5703125" style="4" hidden="1" customWidth="1" outlineLevel="1"/>
    <col min="38" max="38" width="12" style="4" customWidth="1" collapsed="1"/>
    <col min="39" max="39" width="11.5703125" style="4" bestFit="1" customWidth="1"/>
    <col min="40" max="40" width="11.85546875" style="4" customWidth="1"/>
    <col min="41" max="41" width="11.5703125" style="4" bestFit="1" customWidth="1"/>
    <col min="42" max="42" width="10.85546875" style="4" customWidth="1"/>
    <col min="43" max="16384" width="9.140625" style="4"/>
  </cols>
  <sheetData>
    <row r="1" spans="1:42" ht="46.5" customHeight="1" thickBot="1">
      <c r="A1" s="3" t="s">
        <v>39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AB1" s="27"/>
      <c r="AK1" s="28"/>
      <c r="AN1" s="175" t="s">
        <v>25</v>
      </c>
      <c r="AO1" s="175"/>
      <c r="AP1" s="175"/>
    </row>
    <row r="2" spans="1:42" ht="24.75" customHeight="1" thickBot="1">
      <c r="A2" s="6" t="s">
        <v>0</v>
      </c>
      <c r="B2" s="7" t="s">
        <v>1</v>
      </c>
      <c r="C2" s="7" t="s">
        <v>4</v>
      </c>
      <c r="D2" s="7" t="s">
        <v>2</v>
      </c>
      <c r="E2" s="8" t="s">
        <v>7</v>
      </c>
      <c r="F2" s="7" t="s">
        <v>3</v>
      </c>
      <c r="G2" s="7" t="s">
        <v>5</v>
      </c>
      <c r="H2" s="7" t="s">
        <v>6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26</v>
      </c>
      <c r="Z2" s="9" t="s">
        <v>27</v>
      </c>
      <c r="AA2" s="7" t="s">
        <v>46</v>
      </c>
      <c r="AB2" s="7" t="s">
        <v>57</v>
      </c>
      <c r="AC2" s="7" t="s">
        <v>58</v>
      </c>
      <c r="AD2" s="7" t="s">
        <v>59</v>
      </c>
      <c r="AE2" s="7" t="s">
        <v>61</v>
      </c>
      <c r="AF2" s="7" t="s">
        <v>62</v>
      </c>
      <c r="AG2" s="7" t="s">
        <v>63</v>
      </c>
      <c r="AH2" s="7" t="s">
        <v>64</v>
      </c>
      <c r="AI2" s="7" t="s">
        <v>65</v>
      </c>
      <c r="AJ2" s="7" t="s">
        <v>66</v>
      </c>
      <c r="AK2" s="7" t="s">
        <v>67</v>
      </c>
      <c r="AL2" s="7" t="s">
        <v>68</v>
      </c>
      <c r="AM2" s="7" t="s">
        <v>69</v>
      </c>
      <c r="AN2" s="7" t="s">
        <v>70</v>
      </c>
      <c r="AO2" s="7" t="s">
        <v>71</v>
      </c>
      <c r="AP2" s="7" t="s">
        <v>72</v>
      </c>
    </row>
    <row r="3" spans="1:42" s="26" customFormat="1" thickBot="1">
      <c r="A3" s="10" t="s">
        <v>28</v>
      </c>
      <c r="B3" s="29">
        <v>943.61563899999987</v>
      </c>
      <c r="C3" s="29">
        <v>1120.3310979999997</v>
      </c>
      <c r="D3" s="29">
        <v>1147.6552820000002</v>
      </c>
      <c r="E3" s="29">
        <v>1084.808399</v>
      </c>
      <c r="F3" s="29">
        <v>879.03451799999982</v>
      </c>
      <c r="G3" s="29">
        <v>782.28438300000016</v>
      </c>
      <c r="H3" s="29">
        <v>854.32476499999984</v>
      </c>
      <c r="I3" s="29">
        <v>869.58225399999992</v>
      </c>
      <c r="J3" s="29">
        <v>1066.7556070000003</v>
      </c>
      <c r="K3" s="29">
        <v>1372.6159420000001</v>
      </c>
      <c r="L3" s="29">
        <v>1557.8927010000002</v>
      </c>
      <c r="M3" s="29">
        <v>1879.7342529999999</v>
      </c>
      <c r="N3" s="29">
        <v>1879.41885</v>
      </c>
      <c r="O3" s="29">
        <v>2060.616786</v>
      </c>
      <c r="P3" s="29">
        <v>2084.7368091939998</v>
      </c>
      <c r="Q3" s="29">
        <v>2562.5028208850003</v>
      </c>
      <c r="R3" s="29">
        <v>2557.5573759099998</v>
      </c>
      <c r="S3" s="29">
        <v>2634.157037429</v>
      </c>
      <c r="T3" s="29">
        <v>2849.214540288001</v>
      </c>
      <c r="U3" s="29">
        <v>3124.4875869999992</v>
      </c>
      <c r="V3" s="29">
        <v>3235.7658489999994</v>
      </c>
      <c r="W3" s="29">
        <v>3189.3044679999998</v>
      </c>
      <c r="X3" s="29">
        <v>3049.0406589999993</v>
      </c>
      <c r="Y3" s="29">
        <v>3070.1642240000006</v>
      </c>
      <c r="Z3" s="29">
        <v>2566.598645</v>
      </c>
      <c r="AA3" s="25">
        <v>2539.0881760995076</v>
      </c>
      <c r="AB3" s="25">
        <v>2544.5782430000004</v>
      </c>
      <c r="AC3" s="25">
        <v>2897.4902911630006</v>
      </c>
      <c r="AD3" s="25">
        <v>3099.6924970891996</v>
      </c>
      <c r="AE3" s="25">
        <v>3453.8467129999995</v>
      </c>
      <c r="AF3" s="25">
        <v>3620.8683039900002</v>
      </c>
      <c r="AG3" s="25">
        <v>3832.6463533400006</v>
      </c>
      <c r="AH3" s="25">
        <v>3893.9382497200004</v>
      </c>
      <c r="AI3" s="25">
        <v>3855.0910363499993</v>
      </c>
      <c r="AJ3" s="25">
        <v>3819.386640969999</v>
      </c>
      <c r="AK3" s="25">
        <v>3509.2458250180002</v>
      </c>
      <c r="AL3" s="25">
        <v>3286.1472365490004</v>
      </c>
      <c r="AM3" s="25">
        <v>3197.4434436289998</v>
      </c>
      <c r="AN3" s="25">
        <v>3157.1860448780003</v>
      </c>
      <c r="AO3" s="25">
        <v>3270.1422462797991</v>
      </c>
      <c r="AP3" s="25">
        <v>3462.4318894571998</v>
      </c>
    </row>
    <row r="4" spans="1:42" ht="15.75" thickBot="1">
      <c r="A4" s="34" t="s">
        <v>29</v>
      </c>
      <c r="B4" s="35">
        <v>923.72055099999989</v>
      </c>
      <c r="C4" s="35">
        <v>1095.9656179999997</v>
      </c>
      <c r="D4" s="35">
        <v>1120.466733</v>
      </c>
      <c r="E4" s="35">
        <v>1056.5570680000001</v>
      </c>
      <c r="F4" s="35">
        <v>849.89145499999984</v>
      </c>
      <c r="G4" s="35">
        <v>751.11670700000013</v>
      </c>
      <c r="H4" s="35">
        <v>817.99185999999986</v>
      </c>
      <c r="I4" s="35">
        <v>832.09252499999991</v>
      </c>
      <c r="J4" s="35">
        <v>1029.0483720000002</v>
      </c>
      <c r="K4" s="35">
        <v>1334.421605</v>
      </c>
      <c r="L4" s="35">
        <v>1513.9475090000001</v>
      </c>
      <c r="M4" s="35">
        <v>1830.0527069999996</v>
      </c>
      <c r="N4" s="35">
        <v>1829.6897650000001</v>
      </c>
      <c r="O4" s="35">
        <v>2006.380028</v>
      </c>
      <c r="P4" s="35">
        <v>2029.2116129999997</v>
      </c>
      <c r="Q4" s="35">
        <v>2499.0586910000002</v>
      </c>
      <c r="R4" s="35">
        <v>2472.3834769999999</v>
      </c>
      <c r="S4" s="35">
        <v>2549.3006099999998</v>
      </c>
      <c r="T4" s="35">
        <v>2748.9102082880008</v>
      </c>
      <c r="U4" s="35">
        <v>3023.3702579999995</v>
      </c>
      <c r="V4" s="35">
        <v>3125.3683520000004</v>
      </c>
      <c r="W4" s="35">
        <v>3084.6328749999998</v>
      </c>
      <c r="X4" s="35">
        <v>2929.2705940000001</v>
      </c>
      <c r="Y4" s="35">
        <v>2939.6215090000001</v>
      </c>
      <c r="Z4" s="35">
        <v>2362.2340910000003</v>
      </c>
      <c r="AA4" s="36">
        <v>2249.31511876795</v>
      </c>
      <c r="AB4" s="36">
        <v>2240.2920250000002</v>
      </c>
      <c r="AC4" s="36">
        <v>2496.7373690119998</v>
      </c>
      <c r="AD4" s="36">
        <v>2684.8933159699</v>
      </c>
      <c r="AE4" s="36">
        <v>2970.7921069999998</v>
      </c>
      <c r="AF4" s="36">
        <v>3142.5987680000003</v>
      </c>
      <c r="AG4" s="36">
        <v>3248.2188270399993</v>
      </c>
      <c r="AH4" s="36">
        <v>3210.4483235200005</v>
      </c>
      <c r="AI4" s="36">
        <v>3137.166742036</v>
      </c>
      <c r="AJ4" s="36">
        <v>3122.7225736869991</v>
      </c>
      <c r="AK4" s="36">
        <v>3046.5502754949998</v>
      </c>
      <c r="AL4" s="36">
        <v>2961.0721787280004</v>
      </c>
      <c r="AM4" s="36">
        <v>2908.7608276870001</v>
      </c>
      <c r="AN4" s="36">
        <v>2906.3942204220002</v>
      </c>
      <c r="AO4" s="36">
        <v>3042.7101187035</v>
      </c>
      <c r="AP4" s="36">
        <v>3218.7573094085997</v>
      </c>
    </row>
    <row r="5" spans="1:42" ht="15.75" thickBot="1">
      <c r="A5" s="11" t="s">
        <v>53</v>
      </c>
      <c r="B5" s="30">
        <v>904.74121699999978</v>
      </c>
      <c r="C5" s="30">
        <v>1060.0833169999999</v>
      </c>
      <c r="D5" s="30">
        <v>1070.283723</v>
      </c>
      <c r="E5" s="30">
        <v>998.72133499999984</v>
      </c>
      <c r="F5" s="30">
        <v>807.98890699999993</v>
      </c>
      <c r="G5" s="30">
        <v>707.81690700000013</v>
      </c>
      <c r="H5" s="30">
        <v>751.70442499999979</v>
      </c>
      <c r="I5" s="30">
        <v>758.7172589999999</v>
      </c>
      <c r="J5" s="30">
        <v>938.7302890000002</v>
      </c>
      <c r="K5" s="30">
        <v>1216.8651829999999</v>
      </c>
      <c r="L5" s="30">
        <v>1334.1509149999999</v>
      </c>
      <c r="M5" s="30">
        <v>1616.5202399999998</v>
      </c>
      <c r="N5" s="30">
        <v>1552.6883960000002</v>
      </c>
      <c r="O5" s="30">
        <v>1700.7678080000001</v>
      </c>
      <c r="P5" s="30">
        <v>1701.0094879999999</v>
      </c>
      <c r="Q5" s="30">
        <v>2015.1992230000001</v>
      </c>
      <c r="R5" s="30">
        <v>1998.6710849999999</v>
      </c>
      <c r="S5" s="30">
        <v>2085.916009</v>
      </c>
      <c r="T5" s="30">
        <v>2288.178888288001</v>
      </c>
      <c r="U5" s="30">
        <v>2551.5622750000002</v>
      </c>
      <c r="V5" s="30">
        <v>2627.6838659999999</v>
      </c>
      <c r="W5" s="30">
        <v>2578.9272670000005</v>
      </c>
      <c r="X5" s="30">
        <v>2439.047028</v>
      </c>
      <c r="Y5" s="30">
        <v>2465.5842130000005</v>
      </c>
      <c r="Z5" s="30">
        <v>2015.8636180000003</v>
      </c>
      <c r="AA5" s="12">
        <v>1950.5952617679498</v>
      </c>
      <c r="AB5" s="12">
        <v>1996.0146179999999</v>
      </c>
      <c r="AC5" s="12">
        <v>2244.6050900120003</v>
      </c>
      <c r="AD5" s="12">
        <v>2408.0378099698992</v>
      </c>
      <c r="AE5" s="12">
        <v>2660.0648110000002</v>
      </c>
      <c r="AF5" s="12">
        <v>2786.5447670000003</v>
      </c>
      <c r="AG5" s="12">
        <v>2866.7069761899993</v>
      </c>
      <c r="AH5" s="12">
        <v>2813.7837529999997</v>
      </c>
      <c r="AI5" s="12">
        <v>2737.1947559189998</v>
      </c>
      <c r="AJ5" s="12">
        <v>2734.3912901170002</v>
      </c>
      <c r="AK5" s="12">
        <v>2642.3655771460003</v>
      </c>
      <c r="AL5" s="12">
        <v>2573.6517158900001</v>
      </c>
      <c r="AM5" s="12">
        <v>2545.0680637569999</v>
      </c>
      <c r="AN5" s="12">
        <v>2561.5972208859998</v>
      </c>
      <c r="AO5" s="12">
        <v>2693.2077956104999</v>
      </c>
      <c r="AP5" s="12">
        <v>2862.6536646075997</v>
      </c>
    </row>
    <row r="6" spans="1:42" ht="15.75" thickBot="1">
      <c r="A6" s="13" t="s">
        <v>52</v>
      </c>
      <c r="B6" s="31">
        <v>829.92584099999988</v>
      </c>
      <c r="C6" s="31">
        <v>982.78417199999978</v>
      </c>
      <c r="D6" s="31">
        <v>982.42153099999996</v>
      </c>
      <c r="E6" s="31">
        <v>906.74706499999991</v>
      </c>
      <c r="F6" s="31">
        <v>709.67498399999999</v>
      </c>
      <c r="G6" s="31">
        <v>595.08036100000004</v>
      </c>
      <c r="H6" s="31">
        <v>626.8736429999999</v>
      </c>
      <c r="I6" s="31">
        <v>626.17979199999991</v>
      </c>
      <c r="J6" s="31">
        <v>782.08315300000015</v>
      </c>
      <c r="K6" s="31">
        <v>1008.0374779999999</v>
      </c>
      <c r="L6" s="31">
        <v>1069.901284</v>
      </c>
      <c r="M6" s="31">
        <v>1274.4923299999998</v>
      </c>
      <c r="N6" s="31">
        <v>1146.228486</v>
      </c>
      <c r="O6" s="31">
        <v>1179.769734</v>
      </c>
      <c r="P6" s="31">
        <v>1074.1170279999999</v>
      </c>
      <c r="Q6" s="31">
        <v>1076.189652</v>
      </c>
      <c r="R6" s="31">
        <v>1057.366714</v>
      </c>
      <c r="S6" s="31">
        <v>1090.6797099999999</v>
      </c>
      <c r="T6" s="31">
        <v>1219.532915</v>
      </c>
      <c r="U6" s="31">
        <v>1307.5283280000001</v>
      </c>
      <c r="V6" s="31">
        <v>1346.963814</v>
      </c>
      <c r="W6" s="31">
        <v>1380.8172060000002</v>
      </c>
      <c r="X6" s="31">
        <v>1293.5653829999999</v>
      </c>
      <c r="Y6" s="31">
        <v>1289.9273000000001</v>
      </c>
      <c r="Z6" s="32">
        <v>1042.1544339999998</v>
      </c>
      <c r="AA6" s="15">
        <v>1063.6738692675501</v>
      </c>
      <c r="AB6" s="15">
        <v>1082.1109600000002</v>
      </c>
      <c r="AC6" s="15">
        <v>1254.5061250800002</v>
      </c>
      <c r="AD6" s="15">
        <v>1409.0116304542998</v>
      </c>
      <c r="AE6" s="15">
        <v>1594.8796320000001</v>
      </c>
      <c r="AF6" s="15">
        <v>1701.6851959999999</v>
      </c>
      <c r="AG6" s="15">
        <v>1712.8980900000001</v>
      </c>
      <c r="AH6" s="15">
        <v>1681.2145349999998</v>
      </c>
      <c r="AI6" s="15">
        <v>1652.9458780749999</v>
      </c>
      <c r="AJ6" s="15">
        <v>1658.40478852</v>
      </c>
      <c r="AK6" s="15">
        <v>1659.5887251579998</v>
      </c>
      <c r="AL6" s="15">
        <v>1593.0948781580003</v>
      </c>
      <c r="AM6" s="15">
        <v>1529.994292524</v>
      </c>
      <c r="AN6" s="15">
        <v>1551.6821454240001</v>
      </c>
      <c r="AO6" s="15">
        <v>1638.8146064608</v>
      </c>
      <c r="AP6" s="15">
        <v>1754.3854446533001</v>
      </c>
    </row>
    <row r="7" spans="1:42" s="17" customFormat="1" ht="15.75" thickBot="1">
      <c r="A7" s="16" t="s">
        <v>35</v>
      </c>
      <c r="B7" s="32" t="s">
        <v>45</v>
      </c>
      <c r="C7" s="32" t="s">
        <v>45</v>
      </c>
      <c r="D7" s="32" t="s">
        <v>45</v>
      </c>
      <c r="E7" s="32" t="s">
        <v>45</v>
      </c>
      <c r="F7" s="32" t="s">
        <v>45</v>
      </c>
      <c r="G7" s="32" t="s">
        <v>45</v>
      </c>
      <c r="H7" s="32" t="s">
        <v>45</v>
      </c>
      <c r="I7" s="32" t="s">
        <v>45</v>
      </c>
      <c r="J7" s="32" t="s">
        <v>45</v>
      </c>
      <c r="K7" s="32" t="s">
        <v>45</v>
      </c>
      <c r="L7" s="32" t="s">
        <v>45</v>
      </c>
      <c r="M7" s="32" t="s">
        <v>45</v>
      </c>
      <c r="N7" s="32" t="s">
        <v>45</v>
      </c>
      <c r="O7" s="32" t="s">
        <v>45</v>
      </c>
      <c r="P7" s="32" t="s">
        <v>45</v>
      </c>
      <c r="Q7" s="32" t="s">
        <v>45</v>
      </c>
      <c r="R7" s="32" t="s">
        <v>45</v>
      </c>
      <c r="S7" s="32" t="s">
        <v>45</v>
      </c>
      <c r="T7" s="32" t="s">
        <v>45</v>
      </c>
      <c r="U7" s="32" t="s">
        <v>45</v>
      </c>
      <c r="V7" s="32" t="s">
        <v>45</v>
      </c>
      <c r="W7" s="32" t="s">
        <v>45</v>
      </c>
      <c r="X7" s="32" t="s">
        <v>45</v>
      </c>
      <c r="Y7" s="32" t="s">
        <v>45</v>
      </c>
      <c r="Z7" s="32" t="s">
        <v>45</v>
      </c>
      <c r="AA7" s="15">
        <v>665.06432499999983</v>
      </c>
      <c r="AB7" s="15">
        <v>676.44432799999993</v>
      </c>
      <c r="AC7" s="15">
        <v>770.486672</v>
      </c>
      <c r="AD7" s="15">
        <v>808.94976099999997</v>
      </c>
      <c r="AE7" s="15">
        <v>866.90301999999997</v>
      </c>
      <c r="AF7" s="15">
        <v>933.607394</v>
      </c>
      <c r="AG7" s="15">
        <v>950.98527100000001</v>
      </c>
      <c r="AH7" s="15">
        <v>938.34872899999993</v>
      </c>
      <c r="AI7" s="15">
        <v>929.47164599999996</v>
      </c>
      <c r="AJ7" s="15">
        <v>930.27106600000002</v>
      </c>
      <c r="AK7" s="15">
        <v>958.91674099999989</v>
      </c>
      <c r="AL7" s="15">
        <v>952.9980700000001</v>
      </c>
      <c r="AM7" s="15">
        <v>904.273233</v>
      </c>
      <c r="AN7" s="15">
        <v>921.28824799999984</v>
      </c>
      <c r="AO7" s="15">
        <v>936.8540509999998</v>
      </c>
      <c r="AP7" s="15">
        <v>956.66823583000007</v>
      </c>
    </row>
    <row r="8" spans="1:42" s="17" customFormat="1" ht="15.75" thickBot="1">
      <c r="A8" s="16" t="s">
        <v>36</v>
      </c>
      <c r="B8" s="32" t="s">
        <v>45</v>
      </c>
      <c r="C8" s="32" t="s">
        <v>45</v>
      </c>
      <c r="D8" s="32" t="s">
        <v>45</v>
      </c>
      <c r="E8" s="32" t="s">
        <v>45</v>
      </c>
      <c r="F8" s="32" t="s">
        <v>45</v>
      </c>
      <c r="G8" s="32" t="s">
        <v>45</v>
      </c>
      <c r="H8" s="32" t="s">
        <v>45</v>
      </c>
      <c r="I8" s="32" t="s">
        <v>45</v>
      </c>
      <c r="J8" s="32" t="s">
        <v>45</v>
      </c>
      <c r="K8" s="32" t="s">
        <v>45</v>
      </c>
      <c r="L8" s="32" t="s">
        <v>45</v>
      </c>
      <c r="M8" s="32" t="s">
        <v>45</v>
      </c>
      <c r="N8" s="32" t="s">
        <v>45</v>
      </c>
      <c r="O8" s="32" t="s">
        <v>45</v>
      </c>
      <c r="P8" s="32" t="s">
        <v>45</v>
      </c>
      <c r="Q8" s="32" t="s">
        <v>45</v>
      </c>
      <c r="R8" s="32" t="s">
        <v>45</v>
      </c>
      <c r="S8" s="32" t="s">
        <v>45</v>
      </c>
      <c r="T8" s="32" t="s">
        <v>45</v>
      </c>
      <c r="U8" s="32" t="s">
        <v>45</v>
      </c>
      <c r="V8" s="32" t="s">
        <v>45</v>
      </c>
      <c r="W8" s="32" t="s">
        <v>45</v>
      </c>
      <c r="X8" s="32" t="s">
        <v>45</v>
      </c>
      <c r="Y8" s="32" t="s">
        <v>45</v>
      </c>
      <c r="Z8" s="32" t="s">
        <v>45</v>
      </c>
      <c r="AA8" s="15">
        <v>260.30936322701996</v>
      </c>
      <c r="AB8" s="15">
        <v>272.33130299999999</v>
      </c>
      <c r="AC8" s="15">
        <v>276.59626059699997</v>
      </c>
      <c r="AD8" s="15">
        <v>345.45167366069995</v>
      </c>
      <c r="AE8" s="15">
        <v>424.60432899999995</v>
      </c>
      <c r="AF8" s="15">
        <v>456.26268199999998</v>
      </c>
      <c r="AG8" s="15">
        <v>457.53983799999992</v>
      </c>
      <c r="AH8" s="15">
        <v>449.92955599999999</v>
      </c>
      <c r="AI8" s="15">
        <v>425.32543439799997</v>
      </c>
      <c r="AJ8" s="15">
        <v>419.73346510799996</v>
      </c>
      <c r="AK8" s="15">
        <v>415.99290057699994</v>
      </c>
      <c r="AL8" s="15">
        <v>398.12647464799988</v>
      </c>
      <c r="AM8" s="15">
        <v>358.45677596999997</v>
      </c>
      <c r="AN8" s="15">
        <v>353.55745331800006</v>
      </c>
      <c r="AO8" s="15">
        <v>399.15788160700004</v>
      </c>
      <c r="AP8" s="15">
        <v>450.52630701799995</v>
      </c>
    </row>
    <row r="9" spans="1:42" ht="15.75" thickBot="1">
      <c r="A9" s="16" t="s">
        <v>37</v>
      </c>
      <c r="B9" s="32" t="s">
        <v>45</v>
      </c>
      <c r="C9" s="32" t="s">
        <v>45</v>
      </c>
      <c r="D9" s="32" t="s">
        <v>45</v>
      </c>
      <c r="E9" s="32" t="s">
        <v>45</v>
      </c>
      <c r="F9" s="32" t="s">
        <v>45</v>
      </c>
      <c r="G9" s="32" t="s">
        <v>45</v>
      </c>
      <c r="H9" s="32" t="s">
        <v>45</v>
      </c>
      <c r="I9" s="32" t="s">
        <v>45</v>
      </c>
      <c r="J9" s="32" t="s">
        <v>45</v>
      </c>
      <c r="K9" s="32" t="s">
        <v>45</v>
      </c>
      <c r="L9" s="32" t="s">
        <v>45</v>
      </c>
      <c r="M9" s="32" t="s">
        <v>45</v>
      </c>
      <c r="N9" s="32" t="s">
        <v>45</v>
      </c>
      <c r="O9" s="32" t="s">
        <v>45</v>
      </c>
      <c r="P9" s="32" t="s">
        <v>45</v>
      </c>
      <c r="Q9" s="32" t="s">
        <v>45</v>
      </c>
      <c r="R9" s="32" t="s">
        <v>45</v>
      </c>
      <c r="S9" s="32" t="s">
        <v>45</v>
      </c>
      <c r="T9" s="32" t="s">
        <v>45</v>
      </c>
      <c r="U9" s="32" t="s">
        <v>45</v>
      </c>
      <c r="V9" s="32" t="s">
        <v>45</v>
      </c>
      <c r="W9" s="32" t="s">
        <v>45</v>
      </c>
      <c r="X9" s="32" t="s">
        <v>45</v>
      </c>
      <c r="Y9" s="32" t="s">
        <v>45</v>
      </c>
      <c r="Z9" s="32" t="s">
        <v>45</v>
      </c>
      <c r="AA9" s="14">
        <v>61.937046000000009</v>
      </c>
      <c r="AB9" s="15">
        <v>65.825380999999993</v>
      </c>
      <c r="AC9" s="15">
        <v>79.114038000000008</v>
      </c>
      <c r="AD9" s="15">
        <v>128.45057500000001</v>
      </c>
      <c r="AE9" s="15">
        <v>165.15894300000002</v>
      </c>
      <c r="AF9" s="15">
        <v>174.48148999999998</v>
      </c>
      <c r="AG9" s="15">
        <v>158.54904599999998</v>
      </c>
      <c r="AH9" s="15">
        <v>157.53129899999999</v>
      </c>
      <c r="AI9" s="15">
        <v>155.99333100000001</v>
      </c>
      <c r="AJ9" s="15">
        <v>160.88459599999996</v>
      </c>
      <c r="AK9" s="15">
        <v>151.81761200000003</v>
      </c>
      <c r="AL9" s="15">
        <v>124.94372</v>
      </c>
      <c r="AM9" s="15">
        <v>135.71488300000001</v>
      </c>
      <c r="AN9" s="15">
        <v>144.78307000000001</v>
      </c>
      <c r="AO9" s="15">
        <v>164.62554899999995</v>
      </c>
      <c r="AP9" s="15">
        <v>191.61192478999999</v>
      </c>
    </row>
    <row r="10" spans="1:42" ht="15.75" thickBot="1">
      <c r="A10" s="16" t="s">
        <v>38</v>
      </c>
      <c r="B10" s="32" t="s">
        <v>45</v>
      </c>
      <c r="C10" s="32" t="s">
        <v>45</v>
      </c>
      <c r="D10" s="32" t="s">
        <v>45</v>
      </c>
      <c r="E10" s="32" t="s">
        <v>45</v>
      </c>
      <c r="F10" s="32" t="s">
        <v>45</v>
      </c>
      <c r="G10" s="32" t="s">
        <v>45</v>
      </c>
      <c r="H10" s="32" t="s">
        <v>45</v>
      </c>
      <c r="I10" s="32" t="s">
        <v>45</v>
      </c>
      <c r="J10" s="32" t="s">
        <v>45</v>
      </c>
      <c r="K10" s="32" t="s">
        <v>45</v>
      </c>
      <c r="L10" s="32" t="s">
        <v>45</v>
      </c>
      <c r="M10" s="32" t="s">
        <v>45</v>
      </c>
      <c r="N10" s="32" t="s">
        <v>45</v>
      </c>
      <c r="O10" s="32" t="s">
        <v>45</v>
      </c>
      <c r="P10" s="32" t="s">
        <v>45</v>
      </c>
      <c r="Q10" s="32" t="s">
        <v>45</v>
      </c>
      <c r="R10" s="32" t="s">
        <v>45</v>
      </c>
      <c r="S10" s="32" t="s">
        <v>45</v>
      </c>
      <c r="T10" s="32" t="s">
        <v>45</v>
      </c>
      <c r="U10" s="32" t="s">
        <v>45</v>
      </c>
      <c r="V10" s="32" t="s">
        <v>45</v>
      </c>
      <c r="W10" s="32" t="s">
        <v>45</v>
      </c>
      <c r="X10" s="32" t="s">
        <v>45</v>
      </c>
      <c r="Y10" s="32" t="s">
        <v>45</v>
      </c>
      <c r="Z10" s="32" t="s">
        <v>45</v>
      </c>
      <c r="AA10" s="14">
        <v>76.363135040529997</v>
      </c>
      <c r="AB10" s="15">
        <v>67.509947999999994</v>
      </c>
      <c r="AC10" s="15">
        <v>128.30915448299999</v>
      </c>
      <c r="AD10" s="15">
        <v>126.15962079350001</v>
      </c>
      <c r="AE10" s="15">
        <v>138.21333999999999</v>
      </c>
      <c r="AF10" s="15">
        <v>137.33363</v>
      </c>
      <c r="AG10" s="15">
        <v>145.82393500000001</v>
      </c>
      <c r="AH10" s="15">
        <v>135.40495099999998</v>
      </c>
      <c r="AI10" s="15">
        <v>142.15546667699999</v>
      </c>
      <c r="AJ10" s="15">
        <v>147.51566141199999</v>
      </c>
      <c r="AK10" s="15">
        <v>132.86147158100002</v>
      </c>
      <c r="AL10" s="15">
        <v>117.02661351</v>
      </c>
      <c r="AM10" s="15">
        <v>131.54940055400002</v>
      </c>
      <c r="AN10" s="15">
        <v>132.05337410600001</v>
      </c>
      <c r="AO10" s="15">
        <v>138.17712485380002</v>
      </c>
      <c r="AP10" s="15">
        <v>155.5789770152</v>
      </c>
    </row>
    <row r="11" spans="1:42" ht="15.75" thickBot="1">
      <c r="A11" s="13" t="s">
        <v>31</v>
      </c>
      <c r="B11" s="31">
        <v>13.930348</v>
      </c>
      <c r="C11" s="31">
        <v>14.687913</v>
      </c>
      <c r="D11" s="31">
        <v>17.866839999999996</v>
      </c>
      <c r="E11" s="31">
        <v>18.739901</v>
      </c>
      <c r="F11" s="31">
        <v>19.714286000000001</v>
      </c>
      <c r="G11" s="31">
        <v>19.110793999999999</v>
      </c>
      <c r="H11" s="31">
        <v>18.520186000000002</v>
      </c>
      <c r="I11" s="31">
        <v>19.156404000000002</v>
      </c>
      <c r="J11" s="31">
        <v>21.928832</v>
      </c>
      <c r="K11" s="31">
        <v>26.185002999999998</v>
      </c>
      <c r="L11" s="31">
        <v>30.121397999999996</v>
      </c>
      <c r="M11" s="31">
        <v>39.305112999999999</v>
      </c>
      <c r="N11" s="31">
        <v>43.281736999999993</v>
      </c>
      <c r="O11" s="31">
        <v>60.036426999999996</v>
      </c>
      <c r="P11" s="31">
        <v>67.060666999999995</v>
      </c>
      <c r="Q11" s="31">
        <v>74.090811000000002</v>
      </c>
      <c r="R11" s="31">
        <v>74.760959</v>
      </c>
      <c r="S11" s="31">
        <v>83.891000999999989</v>
      </c>
      <c r="T11" s="31">
        <v>93.195217</v>
      </c>
      <c r="U11" s="31">
        <v>105.21174299999998</v>
      </c>
      <c r="V11" s="31">
        <v>110.833642</v>
      </c>
      <c r="W11" s="31">
        <v>107.47752300000001</v>
      </c>
      <c r="X11" s="31">
        <v>96.490151999999995</v>
      </c>
      <c r="Y11" s="31">
        <v>86.19308199999999</v>
      </c>
      <c r="Z11" s="32">
        <v>68.399252000000004</v>
      </c>
      <c r="AA11" s="15">
        <v>76.015362839269997</v>
      </c>
      <c r="AB11" s="15">
        <v>74.239594000000011</v>
      </c>
      <c r="AC11" s="15">
        <v>76.104180417000009</v>
      </c>
      <c r="AD11" s="15">
        <v>78.728743608399995</v>
      </c>
      <c r="AE11" s="15">
        <v>79.588358999999997</v>
      </c>
      <c r="AF11" s="15">
        <v>94.474739000000014</v>
      </c>
      <c r="AG11" s="15">
        <v>106.672498</v>
      </c>
      <c r="AH11" s="15">
        <v>110.48815399999999</v>
      </c>
      <c r="AI11" s="15">
        <v>115.06483682100001</v>
      </c>
      <c r="AJ11" s="15">
        <v>115.25409217399999</v>
      </c>
      <c r="AK11" s="15">
        <v>107.17593603900001</v>
      </c>
      <c r="AL11" s="15">
        <v>98.601710451999992</v>
      </c>
      <c r="AM11" s="15">
        <v>88.295715106000017</v>
      </c>
      <c r="AN11" s="15">
        <v>84.737395785999993</v>
      </c>
      <c r="AO11" s="15">
        <v>92.840008729499985</v>
      </c>
      <c r="AP11" s="15">
        <v>109.70859991889999</v>
      </c>
    </row>
    <row r="12" spans="1:42" ht="15.75" thickBot="1">
      <c r="A12" s="13" t="s">
        <v>40</v>
      </c>
      <c r="B12" s="32" t="s">
        <v>45</v>
      </c>
      <c r="C12" s="32" t="s">
        <v>45</v>
      </c>
      <c r="D12" s="32" t="s">
        <v>45</v>
      </c>
      <c r="E12" s="32" t="s">
        <v>45</v>
      </c>
      <c r="F12" s="32" t="s">
        <v>45</v>
      </c>
      <c r="G12" s="32" t="s">
        <v>45</v>
      </c>
      <c r="H12" s="32" t="s">
        <v>45</v>
      </c>
      <c r="I12" s="32" t="s">
        <v>45</v>
      </c>
      <c r="J12" s="32" t="s">
        <v>45</v>
      </c>
      <c r="K12" s="32" t="s">
        <v>45</v>
      </c>
      <c r="L12" s="32" t="s">
        <v>45</v>
      </c>
      <c r="M12" s="32" t="s">
        <v>45</v>
      </c>
      <c r="N12" s="32" t="s">
        <v>45</v>
      </c>
      <c r="O12" s="32" t="s">
        <v>45</v>
      </c>
      <c r="P12" s="32" t="s">
        <v>45</v>
      </c>
      <c r="Q12" s="32" t="s">
        <v>45</v>
      </c>
      <c r="R12" s="32" t="s">
        <v>45</v>
      </c>
      <c r="S12" s="32" t="s">
        <v>45</v>
      </c>
      <c r="T12" s="32" t="s">
        <v>45</v>
      </c>
      <c r="U12" s="32" t="s">
        <v>45</v>
      </c>
      <c r="V12" s="32" t="s">
        <v>45</v>
      </c>
      <c r="W12" s="32" t="s">
        <v>45</v>
      </c>
      <c r="X12" s="32" t="s">
        <v>45</v>
      </c>
      <c r="Y12" s="32" t="s">
        <v>45</v>
      </c>
      <c r="Z12" s="32" t="s">
        <v>45</v>
      </c>
      <c r="AA12" s="14">
        <v>39.109856000000001</v>
      </c>
      <c r="AB12" s="15">
        <v>36.418882999999994</v>
      </c>
      <c r="AC12" s="15">
        <v>36.092746000000005</v>
      </c>
      <c r="AD12" s="15">
        <v>39.272711000000001</v>
      </c>
      <c r="AE12" s="15">
        <v>38.023299000000002</v>
      </c>
      <c r="AF12" s="15">
        <v>50.306622000000004</v>
      </c>
      <c r="AG12" s="15">
        <v>55.393755999999996</v>
      </c>
      <c r="AH12" s="15">
        <v>51.584100999999997</v>
      </c>
      <c r="AI12" s="15">
        <v>54.124120532000006</v>
      </c>
      <c r="AJ12" s="15">
        <v>55.845620790999995</v>
      </c>
      <c r="AK12" s="15">
        <v>56.287680300000005</v>
      </c>
      <c r="AL12" s="15">
        <v>51.499831660999995</v>
      </c>
      <c r="AM12" s="15">
        <v>45.229771755999998</v>
      </c>
      <c r="AN12" s="15">
        <v>45.234909009999996</v>
      </c>
      <c r="AO12" s="15">
        <v>47.914506564</v>
      </c>
      <c r="AP12" s="15">
        <v>72.447143797999999</v>
      </c>
    </row>
    <row r="13" spans="1:42" ht="15.75" thickBot="1">
      <c r="A13" s="13" t="s">
        <v>41</v>
      </c>
      <c r="B13" s="32" t="s">
        <v>45</v>
      </c>
      <c r="C13" s="32" t="s">
        <v>45</v>
      </c>
      <c r="D13" s="32" t="s">
        <v>45</v>
      </c>
      <c r="E13" s="32" t="s">
        <v>45</v>
      </c>
      <c r="F13" s="32" t="s">
        <v>45</v>
      </c>
      <c r="G13" s="32" t="s">
        <v>45</v>
      </c>
      <c r="H13" s="32" t="s">
        <v>45</v>
      </c>
      <c r="I13" s="32" t="s">
        <v>45</v>
      </c>
      <c r="J13" s="32" t="s">
        <v>45</v>
      </c>
      <c r="K13" s="32" t="s">
        <v>45</v>
      </c>
      <c r="L13" s="32" t="s">
        <v>45</v>
      </c>
      <c r="M13" s="32" t="s">
        <v>45</v>
      </c>
      <c r="N13" s="32" t="s">
        <v>45</v>
      </c>
      <c r="O13" s="32" t="s">
        <v>45</v>
      </c>
      <c r="P13" s="32" t="s">
        <v>45</v>
      </c>
      <c r="Q13" s="32" t="s">
        <v>45</v>
      </c>
      <c r="R13" s="32" t="s">
        <v>45</v>
      </c>
      <c r="S13" s="32" t="s">
        <v>45</v>
      </c>
      <c r="T13" s="32" t="s">
        <v>45</v>
      </c>
      <c r="U13" s="32" t="s">
        <v>45</v>
      </c>
      <c r="V13" s="32" t="s">
        <v>45</v>
      </c>
      <c r="W13" s="32" t="s">
        <v>45</v>
      </c>
      <c r="X13" s="32" t="s">
        <v>45</v>
      </c>
      <c r="Y13" s="32" t="s">
        <v>45</v>
      </c>
      <c r="Z13" s="32" t="s">
        <v>45</v>
      </c>
      <c r="AA13" s="14">
        <v>36.905506839269997</v>
      </c>
      <c r="AB13" s="15">
        <v>37.820710999999996</v>
      </c>
      <c r="AC13" s="15">
        <v>40.011434417000004</v>
      </c>
      <c r="AD13" s="15">
        <v>39.456032608399994</v>
      </c>
      <c r="AE13" s="15">
        <v>41.565060000000003</v>
      </c>
      <c r="AF13" s="15">
        <v>44.168116999999995</v>
      </c>
      <c r="AG13" s="15">
        <v>51.278742000000008</v>
      </c>
      <c r="AH13" s="15">
        <v>58.904053000000005</v>
      </c>
      <c r="AI13" s="15">
        <v>60.940716289000001</v>
      </c>
      <c r="AJ13" s="15">
        <v>59.408471383000006</v>
      </c>
      <c r="AK13" s="15">
        <v>50.888255739000002</v>
      </c>
      <c r="AL13" s="15">
        <v>47.101878790999983</v>
      </c>
      <c r="AM13" s="15">
        <v>43.065943349999998</v>
      </c>
      <c r="AN13" s="15">
        <v>39.502486776000005</v>
      </c>
      <c r="AO13" s="15">
        <v>44.925502165499999</v>
      </c>
      <c r="AP13" s="15">
        <v>37.261456120899993</v>
      </c>
    </row>
    <row r="14" spans="1:42" ht="15.75" thickBot="1">
      <c r="A14" s="13" t="s">
        <v>51</v>
      </c>
      <c r="B14" s="31">
        <v>53.813005000000004</v>
      </c>
      <c r="C14" s="31">
        <v>42.464313000000004</v>
      </c>
      <c r="D14" s="31">
        <v>45.131405000000001</v>
      </c>
      <c r="E14" s="31">
        <v>47.057327999999998</v>
      </c>
      <c r="F14" s="31">
        <v>49.569420000000008</v>
      </c>
      <c r="G14" s="31">
        <v>48.300947999999991</v>
      </c>
      <c r="H14" s="31">
        <v>50.149496999999997</v>
      </c>
      <c r="I14" s="31">
        <v>50.351174999999998</v>
      </c>
      <c r="J14" s="31">
        <v>55.910763999999986</v>
      </c>
      <c r="K14" s="31">
        <v>66.790099999999995</v>
      </c>
      <c r="L14" s="31">
        <v>72.065747999999999</v>
      </c>
      <c r="M14" s="31">
        <v>93.225617000000014</v>
      </c>
      <c r="N14" s="31">
        <v>96.533860000000004</v>
      </c>
      <c r="O14" s="31">
        <v>111.98919100000001</v>
      </c>
      <c r="P14" s="31">
        <v>128.10455099999999</v>
      </c>
      <c r="Q14" s="31">
        <v>146.70895100000001</v>
      </c>
      <c r="R14" s="31">
        <v>152.43680600000005</v>
      </c>
      <c r="S14" s="31">
        <v>158.588133</v>
      </c>
      <c r="T14" s="31">
        <v>178.68279600000002</v>
      </c>
      <c r="U14" s="31">
        <v>207.92309199999997</v>
      </c>
      <c r="V14" s="31">
        <v>207.25467800000004</v>
      </c>
      <c r="W14" s="31">
        <v>185.36729300000002</v>
      </c>
      <c r="X14" s="31">
        <v>171.84285100000002</v>
      </c>
      <c r="Y14" s="31">
        <v>171.01841199999996</v>
      </c>
      <c r="Z14" s="32">
        <v>129.390398</v>
      </c>
      <c r="AA14" s="15">
        <v>247.10430266112999</v>
      </c>
      <c r="AB14" s="15">
        <v>286.50010399999991</v>
      </c>
      <c r="AC14" s="15">
        <v>370.87667751499998</v>
      </c>
      <c r="AD14" s="15">
        <v>398.42531290720001</v>
      </c>
      <c r="AE14" s="15">
        <v>442.91210699999999</v>
      </c>
      <c r="AF14" s="15">
        <v>429.423157</v>
      </c>
      <c r="AG14" s="15">
        <v>457.24289299999998</v>
      </c>
      <c r="AH14" s="15">
        <v>458.31426900000002</v>
      </c>
      <c r="AI14" s="15">
        <v>379.33689666999999</v>
      </c>
      <c r="AJ14" s="15">
        <v>350.91596874799995</v>
      </c>
      <c r="AK14" s="15">
        <v>248.85260510800001</v>
      </c>
      <c r="AL14" s="15">
        <v>265.84549033000002</v>
      </c>
      <c r="AM14" s="15">
        <v>278.71997175600001</v>
      </c>
      <c r="AN14" s="15">
        <v>247.06294141099997</v>
      </c>
      <c r="AO14" s="15">
        <v>252.42873362609998</v>
      </c>
      <c r="AP14" s="15">
        <v>266.55508638430001</v>
      </c>
    </row>
    <row r="15" spans="1:42" ht="15.75" thickBot="1">
      <c r="A15" s="13" t="s">
        <v>42</v>
      </c>
      <c r="B15" s="32" t="s">
        <v>45</v>
      </c>
      <c r="C15" s="32" t="s">
        <v>45</v>
      </c>
      <c r="D15" s="32" t="s">
        <v>45</v>
      </c>
      <c r="E15" s="32" t="s">
        <v>45</v>
      </c>
      <c r="F15" s="32" t="s">
        <v>45</v>
      </c>
      <c r="G15" s="32" t="s">
        <v>45</v>
      </c>
      <c r="H15" s="32" t="s">
        <v>45</v>
      </c>
      <c r="I15" s="32" t="s">
        <v>45</v>
      </c>
      <c r="J15" s="32" t="s">
        <v>45</v>
      </c>
      <c r="K15" s="32" t="s">
        <v>45</v>
      </c>
      <c r="L15" s="32" t="s">
        <v>45</v>
      </c>
      <c r="M15" s="32" t="s">
        <v>45</v>
      </c>
      <c r="N15" s="32" t="s">
        <v>45</v>
      </c>
      <c r="O15" s="32" t="s">
        <v>45</v>
      </c>
      <c r="P15" s="32" t="s">
        <v>45</v>
      </c>
      <c r="Q15" s="32" t="s">
        <v>45</v>
      </c>
      <c r="R15" s="32" t="s">
        <v>45</v>
      </c>
      <c r="S15" s="32" t="s">
        <v>45</v>
      </c>
      <c r="T15" s="32" t="s">
        <v>45</v>
      </c>
      <c r="U15" s="32" t="s">
        <v>45</v>
      </c>
      <c r="V15" s="32" t="s">
        <v>45</v>
      </c>
      <c r="W15" s="32" t="s">
        <v>45</v>
      </c>
      <c r="X15" s="32" t="s">
        <v>45</v>
      </c>
      <c r="Y15" s="32" t="s">
        <v>45</v>
      </c>
      <c r="Z15" s="32" t="s">
        <v>45</v>
      </c>
      <c r="AA15" s="15">
        <v>165.59900499999998</v>
      </c>
      <c r="AB15" s="15">
        <v>180.786205</v>
      </c>
      <c r="AC15" s="15">
        <v>238.56894299999996</v>
      </c>
      <c r="AD15" s="15">
        <v>248.01285400000003</v>
      </c>
      <c r="AE15" s="15">
        <v>273.29933399999999</v>
      </c>
      <c r="AF15" s="15">
        <v>255.36419100000001</v>
      </c>
      <c r="AG15" s="15">
        <v>289.55963000000003</v>
      </c>
      <c r="AH15" s="15">
        <v>275.24957800000004</v>
      </c>
      <c r="AI15" s="15">
        <v>221.06401567</v>
      </c>
      <c r="AJ15" s="15">
        <v>203.52446874799998</v>
      </c>
      <c r="AK15" s="15">
        <v>139.87234110799997</v>
      </c>
      <c r="AL15" s="15">
        <v>143.16725189300001</v>
      </c>
      <c r="AM15" s="15">
        <v>147.45836375599998</v>
      </c>
      <c r="AN15" s="15">
        <v>130.85895141099999</v>
      </c>
      <c r="AO15" s="15">
        <v>134.58336249299998</v>
      </c>
      <c r="AP15" s="15">
        <v>140.52102845899998</v>
      </c>
    </row>
    <row r="16" spans="1:42" ht="15.75" thickBot="1">
      <c r="A16" s="13" t="s">
        <v>43</v>
      </c>
      <c r="B16" s="32" t="s">
        <v>45</v>
      </c>
      <c r="C16" s="32" t="s">
        <v>45</v>
      </c>
      <c r="D16" s="32" t="s">
        <v>45</v>
      </c>
      <c r="E16" s="32" t="s">
        <v>45</v>
      </c>
      <c r="F16" s="32" t="s">
        <v>45</v>
      </c>
      <c r="G16" s="32" t="s">
        <v>45</v>
      </c>
      <c r="H16" s="32" t="s">
        <v>45</v>
      </c>
      <c r="I16" s="32" t="s">
        <v>45</v>
      </c>
      <c r="J16" s="32" t="s">
        <v>45</v>
      </c>
      <c r="K16" s="32" t="s">
        <v>45</v>
      </c>
      <c r="L16" s="32" t="s">
        <v>45</v>
      </c>
      <c r="M16" s="32" t="s">
        <v>45</v>
      </c>
      <c r="N16" s="32" t="s">
        <v>45</v>
      </c>
      <c r="O16" s="32" t="s">
        <v>45</v>
      </c>
      <c r="P16" s="32" t="s">
        <v>45</v>
      </c>
      <c r="Q16" s="32" t="s">
        <v>45</v>
      </c>
      <c r="R16" s="32" t="s">
        <v>45</v>
      </c>
      <c r="S16" s="32" t="s">
        <v>45</v>
      </c>
      <c r="T16" s="32" t="s">
        <v>45</v>
      </c>
      <c r="U16" s="32" t="s">
        <v>45</v>
      </c>
      <c r="V16" s="32" t="s">
        <v>45</v>
      </c>
      <c r="W16" s="32" t="s">
        <v>45</v>
      </c>
      <c r="X16" s="32" t="s">
        <v>45</v>
      </c>
      <c r="Y16" s="32" t="s">
        <v>45</v>
      </c>
      <c r="Z16" s="32" t="s">
        <v>45</v>
      </c>
      <c r="AA16" s="15">
        <v>81.505297661130001</v>
      </c>
      <c r="AB16" s="15">
        <v>105.713899</v>
      </c>
      <c r="AC16" s="15">
        <v>132.30773451499999</v>
      </c>
      <c r="AD16" s="15">
        <v>150.4124589072</v>
      </c>
      <c r="AE16" s="15">
        <v>169.612773</v>
      </c>
      <c r="AF16" s="15">
        <v>174.058966</v>
      </c>
      <c r="AG16" s="15">
        <v>167.68326300000001</v>
      </c>
      <c r="AH16" s="15">
        <v>183.06469099999998</v>
      </c>
      <c r="AI16" s="15">
        <v>158.27288100000001</v>
      </c>
      <c r="AJ16" s="15">
        <v>147.39150000000001</v>
      </c>
      <c r="AK16" s="15">
        <v>108.98026400000002</v>
      </c>
      <c r="AL16" s="15">
        <v>122.678238437</v>
      </c>
      <c r="AM16" s="15">
        <v>131.261608</v>
      </c>
      <c r="AN16" s="15">
        <v>116.20399</v>
      </c>
      <c r="AO16" s="15">
        <v>117.8453711331</v>
      </c>
      <c r="AP16" s="15">
        <v>126.0340579253</v>
      </c>
    </row>
    <row r="17" spans="1:43" ht="15.75" thickBot="1">
      <c r="A17" s="13" t="s">
        <v>32</v>
      </c>
      <c r="B17" s="31">
        <v>0</v>
      </c>
      <c r="C17" s="31">
        <v>4.8446340000000001</v>
      </c>
      <c r="D17" s="31">
        <v>5.9003810000000003</v>
      </c>
      <c r="E17" s="31">
        <v>6.0310249999999996</v>
      </c>
      <c r="F17" s="31">
        <v>7.2396459999999996</v>
      </c>
      <c r="G17" s="31">
        <v>15.135539999999999</v>
      </c>
      <c r="H17" s="31">
        <v>22.262778999999998</v>
      </c>
      <c r="I17" s="31">
        <v>27.652612000000001</v>
      </c>
      <c r="J17" s="31">
        <v>36.388916999999999</v>
      </c>
      <c r="K17" s="31">
        <v>53.987318999999985</v>
      </c>
      <c r="L17" s="31">
        <v>70.162212999999994</v>
      </c>
      <c r="M17" s="31">
        <v>73.563302000000007</v>
      </c>
      <c r="N17" s="31">
        <v>89.019867000000005</v>
      </c>
      <c r="O17" s="31">
        <v>117.44978800000001</v>
      </c>
      <c r="P17" s="31">
        <v>164.96140800000001</v>
      </c>
      <c r="Q17" s="31">
        <v>270.26231899999999</v>
      </c>
      <c r="R17" s="31">
        <v>281.83483699999999</v>
      </c>
      <c r="S17" s="31">
        <v>313.81825800000001</v>
      </c>
      <c r="T17" s="31">
        <v>352.85778928800113</v>
      </c>
      <c r="U17" s="31">
        <v>460.363654</v>
      </c>
      <c r="V17" s="31">
        <v>501.22807299999999</v>
      </c>
      <c r="W17" s="31">
        <v>524.98813200000006</v>
      </c>
      <c r="X17" s="31">
        <v>548.05868299999997</v>
      </c>
      <c r="Y17" s="31">
        <v>561.32948600000009</v>
      </c>
      <c r="Z17" s="32">
        <v>557.470866</v>
      </c>
      <c r="AA17" s="15">
        <v>40.127356000000006</v>
      </c>
      <c r="AB17" s="15">
        <v>41.030200000000001</v>
      </c>
      <c r="AC17" s="15">
        <v>47.041982000000004</v>
      </c>
      <c r="AD17" s="15">
        <v>52.996075000000005</v>
      </c>
      <c r="AE17" s="15">
        <v>57.755188999999994</v>
      </c>
      <c r="AF17" s="15">
        <v>67.816837000000007</v>
      </c>
      <c r="AG17" s="15">
        <v>76.063392190000002</v>
      </c>
      <c r="AH17" s="15">
        <v>83.466501999999991</v>
      </c>
      <c r="AI17" s="15">
        <v>98.701767353000022</v>
      </c>
      <c r="AJ17" s="15">
        <v>119.32906667500001</v>
      </c>
      <c r="AK17" s="15">
        <v>125.18212984100001</v>
      </c>
      <c r="AL17" s="15">
        <v>116.33489495000001</v>
      </c>
      <c r="AM17" s="15">
        <v>131.50199837099998</v>
      </c>
      <c r="AN17" s="15">
        <v>143.93151426500003</v>
      </c>
      <c r="AO17" s="15">
        <v>152.83027879400001</v>
      </c>
      <c r="AP17" s="15">
        <v>176.14187355099997</v>
      </c>
    </row>
    <row r="18" spans="1:43" ht="15.75" thickBot="1">
      <c r="A18" s="13" t="s">
        <v>33</v>
      </c>
      <c r="B18" s="32" t="s">
        <v>45</v>
      </c>
      <c r="C18" s="32" t="s">
        <v>45</v>
      </c>
      <c r="D18" s="32" t="s">
        <v>45</v>
      </c>
      <c r="E18" s="32" t="s">
        <v>45</v>
      </c>
      <c r="F18" s="32" t="s">
        <v>45</v>
      </c>
      <c r="G18" s="32" t="s">
        <v>45</v>
      </c>
      <c r="H18" s="32" t="s">
        <v>45</v>
      </c>
      <c r="I18" s="32" t="s">
        <v>45</v>
      </c>
      <c r="J18" s="32" t="s">
        <v>45</v>
      </c>
      <c r="K18" s="32" t="s">
        <v>45</v>
      </c>
      <c r="L18" s="32" t="s">
        <v>45</v>
      </c>
      <c r="M18" s="32" t="s">
        <v>45</v>
      </c>
      <c r="N18" s="32" t="s">
        <v>45</v>
      </c>
      <c r="O18" s="32" t="s">
        <v>45</v>
      </c>
      <c r="P18" s="32" t="s">
        <v>45</v>
      </c>
      <c r="Q18" s="32" t="s">
        <v>45</v>
      </c>
      <c r="R18" s="32" t="s">
        <v>45</v>
      </c>
      <c r="S18" s="32" t="s">
        <v>45</v>
      </c>
      <c r="T18" s="32" t="s">
        <v>45</v>
      </c>
      <c r="U18" s="32" t="s">
        <v>45</v>
      </c>
      <c r="V18" s="32" t="s">
        <v>45</v>
      </c>
      <c r="W18" s="32" t="s">
        <v>45</v>
      </c>
      <c r="X18" s="32" t="s">
        <v>45</v>
      </c>
      <c r="Y18" s="32" t="s">
        <v>45</v>
      </c>
      <c r="Z18" s="32" t="s">
        <v>45</v>
      </c>
      <c r="AA18" s="15">
        <v>470.35103500000002</v>
      </c>
      <c r="AB18" s="15">
        <v>443.57453399999997</v>
      </c>
      <c r="AC18" s="15">
        <v>429.38920499999995</v>
      </c>
      <c r="AD18" s="15">
        <v>404.83719500000001</v>
      </c>
      <c r="AE18" s="15">
        <v>416.58064200000001</v>
      </c>
      <c r="AF18" s="15">
        <v>422.73347899999999</v>
      </c>
      <c r="AG18" s="15">
        <v>441.48503599999998</v>
      </c>
      <c r="AH18" s="15">
        <v>406.58929000000001</v>
      </c>
      <c r="AI18" s="15">
        <v>411.90428500000002</v>
      </c>
      <c r="AJ18" s="15">
        <v>409.232145</v>
      </c>
      <c r="AK18" s="15">
        <v>419.91120000000006</v>
      </c>
      <c r="AL18" s="15">
        <v>414.31851399999994</v>
      </c>
      <c r="AM18" s="15">
        <v>418.79560999999995</v>
      </c>
      <c r="AN18" s="15">
        <v>437.374775</v>
      </c>
      <c r="AO18" s="15">
        <v>457.69566600000002</v>
      </c>
      <c r="AP18" s="15">
        <v>458.25866399999995</v>
      </c>
    </row>
    <row r="19" spans="1:43" ht="15.75" thickBot="1">
      <c r="A19" s="13" t="s">
        <v>34</v>
      </c>
      <c r="B19" s="32">
        <f>0.841926+6.23</f>
        <v>7.0719260000000004</v>
      </c>
      <c r="C19" s="32">
        <f>5.594169+9.708</f>
        <v>15.302168999999999</v>
      </c>
      <c r="D19" s="32">
        <f>6.635856+12.328</f>
        <v>18.963856</v>
      </c>
      <c r="E19" s="32">
        <f>6.735738+13.41</f>
        <v>20.145738000000001</v>
      </c>
      <c r="F19" s="32">
        <f>8.07489+13.716</f>
        <v>21.790889999999997</v>
      </c>
      <c r="G19" s="31">
        <v>30.189263999999998</v>
      </c>
      <c r="H19" s="31">
        <v>33.898319999999998</v>
      </c>
      <c r="I19" s="31">
        <v>35.377276000000002</v>
      </c>
      <c r="J19" s="31">
        <v>42.418623000000004</v>
      </c>
      <c r="K19" s="31">
        <v>61.865283000000005</v>
      </c>
      <c r="L19" s="31">
        <v>91.900272000000001</v>
      </c>
      <c r="M19" s="31">
        <v>135.93387799999996</v>
      </c>
      <c r="N19" s="31">
        <v>177.62444600000001</v>
      </c>
      <c r="O19" s="31">
        <v>231.52266800000001</v>
      </c>
      <c r="P19" s="31">
        <v>266.76583400000004</v>
      </c>
      <c r="Q19" s="31">
        <v>447.94749000000002</v>
      </c>
      <c r="R19" s="31">
        <v>432.27176899999995</v>
      </c>
      <c r="S19" s="31">
        <v>438.93890700000003</v>
      </c>
      <c r="T19" s="31">
        <v>443.91017100000005</v>
      </c>
      <c r="U19" s="31">
        <v>470.53545800000001</v>
      </c>
      <c r="V19" s="31">
        <v>461.403659</v>
      </c>
      <c r="W19" s="31">
        <v>380.27711299999999</v>
      </c>
      <c r="X19" s="31">
        <v>329.08995900000002</v>
      </c>
      <c r="Y19" s="31">
        <v>357.11593300000004</v>
      </c>
      <c r="Z19" s="31">
        <v>218.448668</v>
      </c>
      <c r="AA19" s="14">
        <v>53.323335999999998</v>
      </c>
      <c r="AB19" s="14">
        <v>68.559225999999995</v>
      </c>
      <c r="AC19" s="14">
        <v>66.686920000000001</v>
      </c>
      <c r="AD19" s="14">
        <v>64.038853000000003</v>
      </c>
      <c r="AE19" s="14">
        <v>68.348882000000003</v>
      </c>
      <c r="AF19" s="14">
        <v>70.411359000000004</v>
      </c>
      <c r="AG19" s="14">
        <v>72.345067</v>
      </c>
      <c r="AH19" s="14">
        <v>73.711002999999991</v>
      </c>
      <c r="AI19" s="14">
        <v>79.241091999999995</v>
      </c>
      <c r="AJ19" s="14">
        <v>81.255229000000014</v>
      </c>
      <c r="AK19" s="14">
        <v>81.654981000000006</v>
      </c>
      <c r="AL19" s="14">
        <v>85.456227999999996</v>
      </c>
      <c r="AM19" s="14">
        <v>97.760476000000011</v>
      </c>
      <c r="AN19" s="14">
        <v>96.808448999999996</v>
      </c>
      <c r="AO19" s="14">
        <v>98.598501999999982</v>
      </c>
      <c r="AP19" s="14">
        <v>97.603996100000018</v>
      </c>
    </row>
    <row r="20" spans="1:43" ht="15.75" thickBot="1">
      <c r="A20" s="11" t="s">
        <v>50</v>
      </c>
      <c r="B20" s="30">
        <v>18.979333999999998</v>
      </c>
      <c r="C20" s="30">
        <v>35.882300999999998</v>
      </c>
      <c r="D20" s="30">
        <v>50.183009999999996</v>
      </c>
      <c r="E20" s="30">
        <v>57.835733000000005</v>
      </c>
      <c r="F20" s="30">
        <v>41.902548000000003</v>
      </c>
      <c r="G20" s="30">
        <v>43.299800000000005</v>
      </c>
      <c r="H20" s="30">
        <v>66.287435000000002</v>
      </c>
      <c r="I20" s="30">
        <v>73.375265999999996</v>
      </c>
      <c r="J20" s="30">
        <v>90.318083000000001</v>
      </c>
      <c r="K20" s="30">
        <v>117.55642200000001</v>
      </c>
      <c r="L20" s="30">
        <v>179.796594</v>
      </c>
      <c r="M20" s="30">
        <v>213.532467</v>
      </c>
      <c r="N20" s="30">
        <v>277.00136900000001</v>
      </c>
      <c r="O20" s="30">
        <v>305.61221999999992</v>
      </c>
      <c r="P20" s="33">
        <v>328.20212499999997</v>
      </c>
      <c r="Q20" s="33">
        <v>483.85946799999999</v>
      </c>
      <c r="R20" s="33">
        <v>473.71239200000002</v>
      </c>
      <c r="S20" s="33">
        <v>463.38460100000003</v>
      </c>
      <c r="T20" s="30">
        <v>460.73131999999998</v>
      </c>
      <c r="U20" s="30">
        <v>471.80798300000004</v>
      </c>
      <c r="V20" s="30">
        <v>497.68448600000005</v>
      </c>
      <c r="W20" s="30">
        <v>505.70560799999998</v>
      </c>
      <c r="X20" s="30">
        <v>490.22356600000001</v>
      </c>
      <c r="Y20" s="30">
        <v>474.03729600000003</v>
      </c>
      <c r="Z20" s="30">
        <v>346.370473</v>
      </c>
      <c r="AA20" s="12">
        <v>298.7198570000001</v>
      </c>
      <c r="AB20" s="12">
        <v>244.27740699999998</v>
      </c>
      <c r="AC20" s="12">
        <v>252.13227900000001</v>
      </c>
      <c r="AD20" s="12">
        <v>276.85550599999999</v>
      </c>
      <c r="AE20" s="12">
        <v>310.72729600000002</v>
      </c>
      <c r="AF20" s="12">
        <v>356.05400099999997</v>
      </c>
      <c r="AG20" s="12">
        <v>381.51185084999997</v>
      </c>
      <c r="AH20" s="12">
        <v>396.66457051999993</v>
      </c>
      <c r="AI20" s="12">
        <v>399.97198611699997</v>
      </c>
      <c r="AJ20" s="12">
        <v>388.33128357000004</v>
      </c>
      <c r="AK20" s="12">
        <v>404.18469834900003</v>
      </c>
      <c r="AL20" s="12">
        <v>387.42046283799999</v>
      </c>
      <c r="AM20" s="12">
        <v>363.69276393000001</v>
      </c>
      <c r="AN20" s="12">
        <v>344.79699953600004</v>
      </c>
      <c r="AO20" s="12">
        <v>349.50232309299992</v>
      </c>
      <c r="AP20" s="12">
        <v>356.10364480099992</v>
      </c>
    </row>
    <row r="21" spans="1:43" ht="15.75" thickBot="1">
      <c r="A21" s="13" t="s">
        <v>44</v>
      </c>
      <c r="B21" s="32" t="s">
        <v>45</v>
      </c>
      <c r="C21" s="32" t="s">
        <v>45</v>
      </c>
      <c r="D21" s="32" t="s">
        <v>45</v>
      </c>
      <c r="E21" s="32" t="s">
        <v>45</v>
      </c>
      <c r="F21" s="32" t="s">
        <v>45</v>
      </c>
      <c r="G21" s="32" t="s">
        <v>45</v>
      </c>
      <c r="H21" s="32" t="s">
        <v>45</v>
      </c>
      <c r="I21" s="32" t="s">
        <v>45</v>
      </c>
      <c r="J21" s="32" t="s">
        <v>45</v>
      </c>
      <c r="K21" s="32" t="s">
        <v>45</v>
      </c>
      <c r="L21" s="32" t="s">
        <v>45</v>
      </c>
      <c r="M21" s="32" t="s">
        <v>45</v>
      </c>
      <c r="N21" s="32" t="s">
        <v>45</v>
      </c>
      <c r="O21" s="32" t="s">
        <v>45</v>
      </c>
      <c r="P21" s="32" t="s">
        <v>45</v>
      </c>
      <c r="Q21" s="32" t="s">
        <v>45</v>
      </c>
      <c r="R21" s="32" t="s">
        <v>45</v>
      </c>
      <c r="S21" s="32" t="s">
        <v>45</v>
      </c>
      <c r="T21" s="32" t="s">
        <v>45</v>
      </c>
      <c r="U21" s="32" t="s">
        <v>45</v>
      </c>
      <c r="V21" s="32" t="s">
        <v>45</v>
      </c>
      <c r="W21" s="32" t="s">
        <v>45</v>
      </c>
      <c r="X21" s="32" t="s">
        <v>45</v>
      </c>
      <c r="Y21" s="32" t="s">
        <v>45</v>
      </c>
      <c r="Z21" s="32" t="s">
        <v>45</v>
      </c>
      <c r="AA21" s="14">
        <v>296.40259800000007</v>
      </c>
      <c r="AB21" s="14">
        <v>243.00209999999998</v>
      </c>
      <c r="AC21" s="14">
        <v>249.099378</v>
      </c>
      <c r="AD21" s="14">
        <v>273.398664</v>
      </c>
      <c r="AE21" s="14">
        <v>307.45478800000001</v>
      </c>
      <c r="AF21" s="14">
        <v>352.99198799999999</v>
      </c>
      <c r="AG21" s="14">
        <v>378.42279184999995</v>
      </c>
      <c r="AH21" s="14">
        <v>393.15332151999991</v>
      </c>
      <c r="AI21" s="14">
        <v>397.21653011699999</v>
      </c>
      <c r="AJ21" s="14">
        <v>387.47930757000006</v>
      </c>
      <c r="AK21" s="14">
        <v>404.18469834900003</v>
      </c>
      <c r="AL21" s="14">
        <v>387.42046283799999</v>
      </c>
      <c r="AM21" s="14">
        <v>363.69276393000001</v>
      </c>
      <c r="AN21" s="14">
        <v>344.79699953599999</v>
      </c>
      <c r="AO21" s="14">
        <v>349.50232309299992</v>
      </c>
      <c r="AP21" s="14">
        <v>356.10364480099992</v>
      </c>
    </row>
    <row r="22" spans="1:43" ht="15.75" thickBot="1">
      <c r="A22" s="13" t="s">
        <v>49</v>
      </c>
      <c r="B22" s="32" t="s">
        <v>45</v>
      </c>
      <c r="C22" s="32" t="s">
        <v>45</v>
      </c>
      <c r="D22" s="32" t="s">
        <v>45</v>
      </c>
      <c r="E22" s="32" t="s">
        <v>45</v>
      </c>
      <c r="F22" s="32" t="s">
        <v>45</v>
      </c>
      <c r="G22" s="32" t="s">
        <v>45</v>
      </c>
      <c r="H22" s="32" t="s">
        <v>45</v>
      </c>
      <c r="I22" s="32" t="s">
        <v>45</v>
      </c>
      <c r="J22" s="32" t="s">
        <v>45</v>
      </c>
      <c r="K22" s="32" t="s">
        <v>45</v>
      </c>
      <c r="L22" s="32" t="s">
        <v>45</v>
      </c>
      <c r="M22" s="32" t="s">
        <v>45</v>
      </c>
      <c r="N22" s="32" t="s">
        <v>45</v>
      </c>
      <c r="O22" s="32" t="s">
        <v>45</v>
      </c>
      <c r="P22" s="32" t="s">
        <v>45</v>
      </c>
      <c r="Q22" s="32" t="s">
        <v>45</v>
      </c>
      <c r="R22" s="32" t="s">
        <v>45</v>
      </c>
      <c r="S22" s="32" t="s">
        <v>45</v>
      </c>
      <c r="T22" s="32" t="s">
        <v>45</v>
      </c>
      <c r="U22" s="32" t="s">
        <v>45</v>
      </c>
      <c r="V22" s="32" t="s">
        <v>45</v>
      </c>
      <c r="W22" s="32" t="s">
        <v>45</v>
      </c>
      <c r="X22" s="32" t="s">
        <v>45</v>
      </c>
      <c r="Y22" s="32" t="s">
        <v>45</v>
      </c>
      <c r="Z22" s="32" t="s">
        <v>45</v>
      </c>
      <c r="AA22" s="14">
        <v>2.317259</v>
      </c>
      <c r="AB22" s="14">
        <v>1.275307</v>
      </c>
      <c r="AC22" s="14">
        <v>3.0329009999999998</v>
      </c>
      <c r="AD22" s="14">
        <v>3.456842</v>
      </c>
      <c r="AE22" s="14">
        <v>3.2725080000000002</v>
      </c>
      <c r="AF22" s="14">
        <v>3.0620129999999999</v>
      </c>
      <c r="AG22" s="14">
        <v>3.0890590000000002</v>
      </c>
      <c r="AH22" s="14">
        <v>3.5112489999999998</v>
      </c>
      <c r="AI22" s="14">
        <v>2.7554560000000001</v>
      </c>
      <c r="AJ22" s="14">
        <v>0.85197599999999996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</row>
    <row r="23" spans="1:43" ht="15.75" thickBot="1">
      <c r="A23" s="34" t="s">
        <v>30</v>
      </c>
      <c r="B23" s="35">
        <v>19.895088000000001</v>
      </c>
      <c r="C23" s="35">
        <v>24.365479999999998</v>
      </c>
      <c r="D23" s="35">
        <v>27.188548999999998</v>
      </c>
      <c r="E23" s="35">
        <v>28.251330999999997</v>
      </c>
      <c r="F23" s="35">
        <v>29.143063000000001</v>
      </c>
      <c r="G23" s="35">
        <v>31.167676</v>
      </c>
      <c r="H23" s="35">
        <v>36.332905000000004</v>
      </c>
      <c r="I23" s="35">
        <v>37.489728999999997</v>
      </c>
      <c r="J23" s="35">
        <v>37.707234999999997</v>
      </c>
      <c r="K23" s="35">
        <v>38.194336999999997</v>
      </c>
      <c r="L23" s="35">
        <v>43.945191999999999</v>
      </c>
      <c r="M23" s="35">
        <v>49.681546000000004</v>
      </c>
      <c r="N23" s="35">
        <v>49.729084999999998</v>
      </c>
      <c r="O23" s="35">
        <v>54.236758000000002</v>
      </c>
      <c r="P23" s="35">
        <v>55.525196194000003</v>
      </c>
      <c r="Q23" s="35">
        <v>63.444129885000002</v>
      </c>
      <c r="R23" s="35">
        <v>85.173898910000005</v>
      </c>
      <c r="S23" s="35">
        <v>84.856427429000007</v>
      </c>
      <c r="T23" s="35">
        <v>100.30433199999999</v>
      </c>
      <c r="U23" s="35">
        <v>101.117329</v>
      </c>
      <c r="V23" s="35">
        <v>110.397497</v>
      </c>
      <c r="W23" s="35">
        <v>104.67159299999999</v>
      </c>
      <c r="X23" s="35">
        <v>119.77006500000002</v>
      </c>
      <c r="Y23" s="35">
        <v>130.54271500000002</v>
      </c>
      <c r="Z23" s="35">
        <v>204.364554</v>
      </c>
      <c r="AA23" s="36">
        <v>289.7730573315572</v>
      </c>
      <c r="AB23" s="36">
        <v>304.28621800000002</v>
      </c>
      <c r="AC23" s="36">
        <v>400.75292215100001</v>
      </c>
      <c r="AD23" s="36">
        <v>414.7991811192</v>
      </c>
      <c r="AE23" s="36">
        <v>483.05460600000004</v>
      </c>
      <c r="AF23" s="36">
        <v>478.26953599000007</v>
      </c>
      <c r="AG23" s="36">
        <v>584.42752630000007</v>
      </c>
      <c r="AH23" s="36">
        <v>683.48992620000001</v>
      </c>
      <c r="AI23" s="36">
        <v>717.92429431400012</v>
      </c>
      <c r="AJ23" s="36">
        <v>696.66406728300012</v>
      </c>
      <c r="AK23" s="36">
        <v>462.69554952300001</v>
      </c>
      <c r="AL23" s="36">
        <v>325.07505782099997</v>
      </c>
      <c r="AM23" s="36">
        <v>288.68261594200004</v>
      </c>
      <c r="AN23" s="36">
        <v>250.791824456</v>
      </c>
      <c r="AO23" s="36">
        <v>227.43212757629996</v>
      </c>
      <c r="AP23" s="36">
        <v>243.67458004849999</v>
      </c>
    </row>
    <row r="25" spans="1:43" ht="41.25" customHeight="1">
      <c r="A25" s="24" t="s">
        <v>48</v>
      </c>
      <c r="Z25" s="23"/>
      <c r="AA25" s="184" t="s">
        <v>56</v>
      </c>
      <c r="AB25" s="184"/>
      <c r="AC25" s="184"/>
      <c r="AD25" s="184"/>
      <c r="AE25" s="184"/>
      <c r="AF25" s="184"/>
      <c r="AG25" s="184"/>
    </row>
    <row r="26" spans="1:43" ht="37.5" customHeight="1" thickBot="1">
      <c r="A26" s="3" t="s">
        <v>73</v>
      </c>
      <c r="T26" s="183"/>
      <c r="U26" s="183"/>
      <c r="V26" s="183"/>
      <c r="W26" s="183"/>
      <c r="X26" s="183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</row>
    <row r="27" spans="1:43" ht="15.75" thickBot="1">
      <c r="A27" s="6" t="s">
        <v>0</v>
      </c>
      <c r="B27" s="7" t="s">
        <v>1</v>
      </c>
      <c r="C27" s="7" t="s">
        <v>4</v>
      </c>
      <c r="D27" s="7" t="s">
        <v>2</v>
      </c>
      <c r="E27" s="8" t="s">
        <v>7</v>
      </c>
      <c r="F27" s="7" t="s">
        <v>3</v>
      </c>
      <c r="G27" s="7" t="s">
        <v>5</v>
      </c>
      <c r="H27" s="7" t="s">
        <v>6</v>
      </c>
      <c r="I27" s="7" t="s">
        <v>8</v>
      </c>
      <c r="J27" s="7" t="s">
        <v>9</v>
      </c>
      <c r="K27" s="7" t="s">
        <v>10</v>
      </c>
      <c r="L27" s="7" t="s">
        <v>11</v>
      </c>
      <c r="M27" s="7" t="s">
        <v>12</v>
      </c>
      <c r="N27" s="7" t="s">
        <v>13</v>
      </c>
      <c r="O27" s="7" t="s">
        <v>14</v>
      </c>
      <c r="P27" s="7" t="s">
        <v>15</v>
      </c>
      <c r="Q27" s="7" t="s">
        <v>16</v>
      </c>
      <c r="R27" s="7" t="s">
        <v>17</v>
      </c>
      <c r="S27" s="7" t="s">
        <v>18</v>
      </c>
      <c r="T27" s="7" t="s">
        <v>19</v>
      </c>
      <c r="U27" s="7" t="s">
        <v>20</v>
      </c>
      <c r="V27" s="7" t="s">
        <v>21</v>
      </c>
      <c r="W27" s="7" t="s">
        <v>22</v>
      </c>
      <c r="X27" s="7" t="s">
        <v>23</v>
      </c>
      <c r="Y27" s="7" t="s">
        <v>26</v>
      </c>
      <c r="Z27" s="9" t="s">
        <v>27</v>
      </c>
      <c r="AA27" s="7" t="s">
        <v>46</v>
      </c>
      <c r="AB27" s="7" t="s">
        <v>57</v>
      </c>
      <c r="AC27" s="7" t="s">
        <v>58</v>
      </c>
      <c r="AD27" s="7" t="s">
        <v>59</v>
      </c>
      <c r="AE27" s="7" t="s">
        <v>61</v>
      </c>
      <c r="AF27" s="7" t="s">
        <v>62</v>
      </c>
      <c r="AG27" s="7" t="s">
        <v>63</v>
      </c>
      <c r="AH27" s="40" t="s">
        <v>64</v>
      </c>
      <c r="AI27" s="40" t="s">
        <v>65</v>
      </c>
      <c r="AJ27" s="40" t="s">
        <v>66</v>
      </c>
      <c r="AK27" s="40" t="s">
        <v>67</v>
      </c>
      <c r="AL27" s="40" t="s">
        <v>68</v>
      </c>
      <c r="AM27" s="40" t="s">
        <v>69</v>
      </c>
      <c r="AN27" s="40" t="s">
        <v>70</v>
      </c>
      <c r="AO27" s="40" t="s">
        <v>71</v>
      </c>
      <c r="AP27" s="40" t="s">
        <v>72</v>
      </c>
      <c r="AQ27" s="39"/>
    </row>
    <row r="28" spans="1:43" ht="20.25" customHeight="1" thickBot="1">
      <c r="A28" s="10" t="s">
        <v>73</v>
      </c>
      <c r="B28" s="42">
        <v>4.6756330000000004</v>
      </c>
      <c r="C28" s="43" t="s">
        <v>45</v>
      </c>
      <c r="D28" s="43" t="s">
        <v>45</v>
      </c>
      <c r="E28" s="43" t="s">
        <v>45</v>
      </c>
      <c r="F28" s="43">
        <v>8.1570329999999984</v>
      </c>
      <c r="G28" s="43" t="s">
        <v>45</v>
      </c>
      <c r="H28" s="43" t="s">
        <v>45</v>
      </c>
      <c r="I28" s="43" t="s">
        <v>45</v>
      </c>
      <c r="J28" s="43">
        <v>10.477589000000002</v>
      </c>
      <c r="K28" s="43" t="s">
        <v>45</v>
      </c>
      <c r="L28" s="43" t="s">
        <v>45</v>
      </c>
      <c r="M28" s="43" t="s">
        <v>45</v>
      </c>
      <c r="N28" s="43">
        <v>14.147022999999997</v>
      </c>
      <c r="O28" s="43" t="s">
        <v>45</v>
      </c>
      <c r="P28" s="43" t="s">
        <v>45</v>
      </c>
      <c r="Q28" s="43" t="s">
        <v>45</v>
      </c>
      <c r="R28" s="43">
        <v>19.226231000000002</v>
      </c>
      <c r="S28" s="43" t="s">
        <v>45</v>
      </c>
      <c r="T28" s="43" t="s">
        <v>45</v>
      </c>
      <c r="U28" s="43" t="s">
        <v>45</v>
      </c>
      <c r="V28" s="43">
        <v>23.672407999999997</v>
      </c>
      <c r="W28" s="43" t="s">
        <v>45</v>
      </c>
      <c r="X28" s="43" t="s">
        <v>45</v>
      </c>
      <c r="Y28" s="43" t="s">
        <v>45</v>
      </c>
      <c r="Z28" s="43">
        <v>20.990161000000001</v>
      </c>
      <c r="AA28" s="43" t="s">
        <v>45</v>
      </c>
      <c r="AB28" s="43" t="s">
        <v>45</v>
      </c>
      <c r="AC28" s="43" t="s">
        <v>45</v>
      </c>
      <c r="AD28" s="43">
        <v>23.451375000000009</v>
      </c>
      <c r="AE28" s="43" t="s">
        <v>45</v>
      </c>
      <c r="AF28" s="43" t="s">
        <v>45</v>
      </c>
      <c r="AG28" s="41" t="s">
        <v>45</v>
      </c>
      <c r="AH28" s="41">
        <v>23.234757365999997</v>
      </c>
      <c r="AI28" s="41" t="s">
        <v>45</v>
      </c>
      <c r="AJ28" s="41" t="s">
        <v>45</v>
      </c>
      <c r="AK28" s="41" t="s">
        <v>45</v>
      </c>
      <c r="AL28" s="41">
        <v>14.035314000000001</v>
      </c>
      <c r="AM28" s="41" t="s">
        <v>45</v>
      </c>
      <c r="AN28" s="41" t="s">
        <v>45</v>
      </c>
      <c r="AO28" s="41" t="s">
        <v>45</v>
      </c>
      <c r="AP28" s="41">
        <v>11.756807</v>
      </c>
      <c r="AQ28" s="39"/>
    </row>
  </sheetData>
  <mergeCells count="3">
    <mergeCell ref="T26:X26"/>
    <mergeCell ref="AA25:AG25"/>
    <mergeCell ref="AN1:AP1"/>
  </mergeCells>
  <hyperlinks>
    <hyperlink ref="AJ1:AK1" location="Tartalom!A1" display="Vissza a tartalomjegyzékre"/>
    <hyperlink ref="AN1" location="Tartalom!A1" display="Vissza a tartalomjegyzékre"/>
  </hyperlink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6</vt:i4>
      </vt:variant>
    </vt:vector>
  </HeadingPairs>
  <TitlesOfParts>
    <vt:vector size="14" baseType="lpstr">
      <vt:lpstr>CÍMLAP</vt:lpstr>
      <vt:lpstr>Tartalom</vt:lpstr>
      <vt:lpstr>Módszertan</vt:lpstr>
      <vt:lpstr>1_alapkez és alapok száma</vt:lpstr>
      <vt:lpstr>2_nettó eszk_bef pol</vt:lpstr>
      <vt:lpstr>3_nettó eszk_kféle bontás</vt:lpstr>
      <vt:lpstr>4_tőkemegfelelés</vt:lpstr>
      <vt:lpstr>5_archív adatok_2012-ig</vt:lpstr>
      <vt:lpstr>'4_tőkemegfelelés'!Nyomtatási_cím</vt:lpstr>
      <vt:lpstr>'1_alapkez és alapok száma'!Nyomtatási_terület</vt:lpstr>
      <vt:lpstr>'2_nettó eszk_bef pol'!Nyomtatási_terület</vt:lpstr>
      <vt:lpstr>'3_nettó eszk_kféle bontás'!Nyomtatási_terület</vt:lpstr>
      <vt:lpstr>'4_tőkemegfelelés'!Nyomtatási_terület</vt:lpstr>
      <vt:lpstr>'5_archív adatok_2012-ig'!Nyomtatási_terület</vt:lpstr>
    </vt:vector>
  </TitlesOfParts>
  <Company>Pénzügyi Szervezetek Állami Felügyelete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Reznek Márta</dc:creator>
  <cp:lastModifiedBy>Németh Pál Dr.</cp:lastModifiedBy>
  <cp:lastPrinted>2008-10-21T12:25:20Z</cp:lastPrinted>
  <dcterms:created xsi:type="dcterms:W3CDTF">2008-08-06T06:09:46Z</dcterms:created>
  <dcterms:modified xsi:type="dcterms:W3CDTF">2022-05-20T12:54:08Z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Owner">
    <vt:lpwstr>nemethpa@mnb.hu</vt:lpwstr>
  </property>
  <property fmtid="{D5CDD505-2E9C-101B-9397-08002B2CF9AE}" pid="5" name="MSIP_Label_b0d11092-50c9-4e74-84b5-b1af078dc3d0_SetDate">
    <vt:lpwstr>2018-11-22T12:06:52.0475116Z</vt:lpwstr>
  </property>
  <property fmtid="{D5CDD505-2E9C-101B-9397-08002B2CF9AE}" pid="6" name="MSIP_Label_b0d11092-50c9-4e74-84b5-b1af078dc3d0_Name">
    <vt:lpwstr>Protected</vt:lpwstr>
  </property>
  <property fmtid="{D5CDD505-2E9C-101B-9397-08002B2CF9AE}" pid="7" name="MSIP_Label_b0d11092-50c9-4e74-84b5-b1af078dc3d0_Application">
    <vt:lpwstr>Microsoft Azure Information Protection</vt:lpwstr>
  </property>
  <property fmtid="{D5CDD505-2E9C-101B-9397-08002B2CF9AE}" pid="8" name="MSIP_Label_b0d11092-50c9-4e74-84b5-b1af078dc3d0_Extended_MSFT_Method">
    <vt:lpwstr>Automatic</vt:lpwstr>
  </property>
  <property fmtid="{D5CDD505-2E9C-101B-9397-08002B2CF9AE}" pid="9" name="Sensitivity">
    <vt:lpwstr>Protected</vt:lpwstr>
  </property>
  <property fmtid="{D5CDD505-2E9C-101B-9397-08002B2CF9AE}" pid="10" name="Érvényességi idő">
    <vt:filetime>2025-11-17T07:21:04Z</vt:filetime>
  </property>
  <property fmtid="{D5CDD505-2E9C-101B-9397-08002B2CF9AE}" pid="11" name="Érvényességet beállító">
    <vt:lpwstr>nemethpa</vt:lpwstr>
  </property>
  <property fmtid="{D5CDD505-2E9C-101B-9397-08002B2CF9AE}" pid="12" name="Érvényességi idő első beállítása">
    <vt:filetime>2020-11-17T07:21:04Z</vt:filetime>
  </property>
</Properties>
</file>