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65521" windowWidth="15405" windowHeight="4110" tabRatio="694" activeTab="0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  <sheet name="TORZS_5" sheetId="7" r:id="rId7"/>
    <sheet name="TORZS_6" sheetId="8" r:id="rId8"/>
    <sheet name="TORZS_7" sheetId="9" r:id="rId9"/>
  </sheets>
  <definedNames>
    <definedName name="_ftn1" localSheetId="2">'TORZS_1'!$B$29</definedName>
    <definedName name="_ftnref1" localSheetId="2">'TORZS_1'!$B$26</definedName>
    <definedName name="_xlnm.Print_Area" localSheetId="2">'TORZS_1'!$A$1:$C$22</definedName>
  </definedNames>
  <calcPr fullCalcOnLoad="1"/>
</workbook>
</file>

<file path=xl/comments2.xml><?xml version="1.0" encoding="utf-8"?>
<comments xmlns="http://schemas.openxmlformats.org/spreadsheetml/2006/main">
  <authors>
    <author>koroso</author>
    <author>kuranzne</author>
  </authors>
  <commentList>
    <comment ref="H5" authorId="0">
      <text>
        <r>
          <rPr>
            <sz val="8"/>
            <rFont val="Tahoma"/>
            <family val="2"/>
          </rPr>
          <t xml:space="preserve">Az R01 jelű adatszolgáltatás eseti jellegű, vonatkozási ideje </t>
        </r>
        <r>
          <rPr>
            <b/>
            <sz val="8"/>
            <rFont val="Tahoma"/>
            <family val="2"/>
          </rPr>
          <t>egy konkrét naptári nap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>Új partner esetén:</t>
        </r>
        <r>
          <rPr>
            <sz val="8"/>
            <rFont val="Tahoma"/>
            <family val="2"/>
          </rPr>
          <t xml:space="preserve">
- Az R02, R03, R29 jelentéshez kapcsolódó R01 adatszolgáltatás tárgyidőszakaként annak a hónapnak a 01. napját kell megadni, amikortól az adott adatszolgáltatásban jelentett vagy módosított partner adatok érvényesek. 
- Az R12, R13 jelentéshez kapcsolódó R01 adatszolgáltatás esetén pedig tárgyidőszakaként annak a negyedév első hónapjának 01 napját kell megadni, amikortól az adott adatszolgáltatásban jelentett vagy módosított partner adatok érvényesek. 
- Ha az adatszolgáltató alakulási dátuma későbbi, mint a fenti módon meghatározott tárgyidőszak, akkor a tárgyidőszakként az alakulás dátumát kell feltüntetni. 
- Amennyiben az adatszolgáltató első alkalommal olyan partnerről teljesít adatszolgáltatást, akivel már 2008. január elsejét megelőző érvényességgel áll partneri viszonyban, az R01 adatszolgáltatás tárgyidőszakaként 2008.01.01-t kell megadnia.
</t>
        </r>
        <r>
          <rPr>
            <b/>
            <sz val="8"/>
            <rFont val="Tahoma"/>
            <family val="2"/>
          </rPr>
          <t>Meglévő partner adatainak módosulása esetén:</t>
        </r>
        <r>
          <rPr>
            <sz val="8"/>
            <rFont val="Tahoma"/>
            <family val="2"/>
          </rPr>
          <t xml:space="preserve">
- Az adat módosulásának időpontja a tárgyidőszak. 
</t>
        </r>
      </text>
    </comment>
    <comment ref="I7" authorId="1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<sst xmlns="http://schemas.openxmlformats.org/spreadsheetml/2006/main" count="769" uniqueCount="122">
  <si>
    <t>01</t>
  </si>
  <si>
    <t>02</t>
  </si>
  <si>
    <t>03</t>
  </si>
  <si>
    <t>04</t>
  </si>
  <si>
    <t>05</t>
  </si>
  <si>
    <t>06</t>
  </si>
  <si>
    <t>07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</si>
  <si>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</si>
  <si>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</si>
  <si>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</si>
  <si>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</si>
  <si>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</si>
  <si>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</si>
  <si>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</si>
  <si>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</si>
  <si>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</si>
  <si>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</si>
  <si>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</si>
  <si>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</si>
  <si>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</si>
  <si>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</si>
  <si>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</si>
  <si>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</si>
  <si>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Fő gazdasági tevékenység 2008-tól hatályos új szakágazati kódja (NACE REV.2./TEÁOR) (4 karakter)</t>
  </si>
  <si>
    <t>16</t>
  </si>
  <si>
    <t>TORZS tábla: Törzsadatok</t>
  </si>
  <si>
    <t>A partner TORZS táblában közölt adatai tekintetében történt változás? (igen=1 nem=0)</t>
  </si>
  <si>
    <t>A külföldi közvetlentőke-befektetés tőzsdére bevezetett vállalat-e? (igen=1 nem=0) (A sort csak akkor kell kitölteni, ha a 06. sorban L vagy AL választ adtak.)</t>
  </si>
  <si>
    <t>Tőkebefektetésben érintett adatszolgáltatók 
végső befektetőjének és nem-rezidens partnereinek törzsadatai</t>
  </si>
  <si>
    <t>A partner megszűnt vagy kikerült a vállalatcsoportból vagy a státusza nem-rezidensről rezidensre változott? (igen=1 nem=0)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</si>
  <si>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</si>
  <si>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</si>
  <si>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</si>
  <si>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</si>
  <si>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</si>
  <si>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</si>
  <si>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</si>
  <si>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</si>
  <si>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</si>
  <si>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</si>
  <si>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</si>
  <si>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</si>
  <si>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</si>
  <si>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</si>
  <si>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R01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</si>
  <si>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</si>
  <si>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</si>
  <si>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</si>
  <si>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</si>
  <si>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</si>
  <si>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</si>
  <si>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</si>
  <si>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</si>
  <si>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</si>
  <si>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</si>
  <si>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</si>
  <si>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</si>
  <si>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</si>
  <si>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</si>
  <si>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</si>
  <si>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</si>
  <si>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</si>
  <si>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</si>
  <si>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</si>
  <si>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</si>
  <si>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R01</t>
  </si>
  <si>
    <t>2) vonatkozási időszak az év utolsó számjegye + a hónap és a nap</t>
  </si>
  <si>
    <t>3) adatszolgáltató 8 jegyű törzsszáma</t>
  </si>
  <si>
    <t>Blokk</t>
  </si>
  <si>
    <t>001</t>
  </si>
  <si>
    <t>TORZS</t>
  </si>
  <si>
    <t>KLANYA</t>
  </si>
  <si>
    <t>DE</t>
  </si>
  <si>
    <t>KLANYA FINANCE HOLDING GMBH.</t>
  </si>
  <si>
    <t>München</t>
  </si>
  <si>
    <t>A</t>
  </si>
  <si>
    <t>KLLEANY</t>
  </si>
  <si>
    <t>KLLEANY B.V.</t>
  </si>
  <si>
    <t>NL</t>
  </si>
  <si>
    <t>AMSZTERDAM</t>
  </si>
  <si>
    <t>L</t>
  </si>
  <si>
    <t>Kőolaj-feldolgozás</t>
  </si>
  <si>
    <t>KTANYA</t>
  </si>
  <si>
    <t>KTANYA Holding N.V.</t>
  </si>
  <si>
    <t>Amszterdam</t>
  </si>
  <si>
    <t>EA</t>
  </si>
  <si>
    <t>KTLEANY</t>
  </si>
  <si>
    <t>KTLEANY D.o.o.</t>
  </si>
  <si>
    <t>HR</t>
  </si>
  <si>
    <t>Zagreb</t>
  </si>
  <si>
    <t>EL</t>
  </si>
  <si>
    <t>Üzletvezetés</t>
  </si>
  <si>
    <t>EGYEB</t>
  </si>
  <si>
    <t>EGYEB International Z.o.o.</t>
  </si>
  <si>
    <t>PL</t>
  </si>
  <si>
    <t>Varso</t>
  </si>
  <si>
    <t>ET</t>
  </si>
  <si>
    <t>002</t>
  </si>
  <si>
    <t>003</t>
  </si>
  <si>
    <t>005</t>
  </si>
  <si>
    <t>Tőkebefektetésben érintett végső befektető, illetve nem-rezidens partner (külföldi közvetlentőke-befektető, külföldi közvetlentőke-befektetés, külföldi fiókvállalat, külföldi közvetett befektető, külföldi közvetett befektetés, társvállalat) törzsadatai</t>
  </si>
  <si>
    <t>Partnerazonosító-kód (az adatszolgáltató által tetszőlegesen meghatározott, legfeljebb 10 karakterből álló alfanumerikus kód, rezidens végső befektető esetén a végső befektető törzsszáma vagy magánszemély esetén 00000004)</t>
  </si>
  <si>
    <t>A partner/végső befektető neve</t>
  </si>
  <si>
    <t>A partnerkapcsolat jellege (A= a partner külföldi közvetlentőke-befektető, L= a partner külföldi közvetlentőke-befektetés, AL=  partner egyidejűleg külföldi közvetlentőke-befektető és közvetlentőke-befektetés is, F= a partner az adatszolgáltató külföldön létrehozott fióktelepe, EA=külföldi közvetett befektető, EL=külföldi közvetett befektetés, ET=társvállalat, V= rezidens végső befektető)</t>
  </si>
  <si>
    <t>A partner végső befektető-e? (igen=1 nem=0) (A válasz csak akkor lehet igen, ha a 06. sorban A, AL, EA vagy  V választ adtak.)</t>
  </si>
  <si>
    <t>Amennyiben a partner külföldi közvetlentőke-befektetetés vagy közvetett befektetés, vagy társvállalat (ha a 06. sorban L vagy AL, EL, vagy  ET választ adtak), a külföldi vállalatban való tulajdonosi jogokat értékpapír (pl: részvény) testesíti-e meg? (igen=1 nem=0)</t>
  </si>
  <si>
    <t>Külföldi közvetlentőke-befektetés, külföldi közvetett befektetés, külföldi fiókvállalat vagy társvállalat tevékenységére vonatkozó adatok (Akkor kell kitölteni, ha a 06. sorban L, AL, F, EL vagy ET kódot adott.)</t>
  </si>
  <si>
    <t>A partnere tekintetében első alkalommal teljesít R01 adatszolgáltatást (igen=1), vagy nem (=0), azaz adatváltozást jelent ? Ha igen, a 15-16. sorokat nem kell kitölteni!</t>
  </si>
  <si>
    <t>FIOK</t>
  </si>
  <si>
    <t>FIOK International Kft. Luxembrugi fióktelepe</t>
  </si>
  <si>
    <t>LU</t>
  </si>
  <si>
    <t>Luxemburg</t>
  </si>
  <si>
    <t>F</t>
  </si>
  <si>
    <t>004</t>
  </si>
  <si>
    <t>006</t>
  </si>
  <si>
    <t>007</t>
  </si>
  <si>
    <t>ANYALEANY</t>
  </si>
  <si>
    <t>US</t>
  </si>
  <si>
    <t>ATLANTA</t>
  </si>
  <si>
    <t>ANYALENY iNTERNATIONAL LLC</t>
  </si>
  <si>
    <t>AL</t>
  </si>
  <si>
    <r>
      <t>MNB azonosító:</t>
    </r>
    <r>
      <rPr>
        <b/>
        <sz val="11"/>
        <rFont val="Calibri"/>
        <family val="2"/>
      </rPr>
      <t xml:space="preserve"> R01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</si>
</sst>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35" borderId="0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7" fillId="0" borderId="15" xfId="53" applyNumberFormat="1" applyFont="1" applyFill="1" applyBorder="1" applyAlignment="1" applyProtection="1">
      <alignment horizontal="left" vertical="center" wrapText="1"/>
      <protection/>
    </xf>
    <xf numFmtId="0" fontId="16" fillId="0" borderId="16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1" fontId="14" fillId="36" borderId="18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36" borderId="0" xfId="0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11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0"/>
  <sheetViews>
    <sheetView tabSelected="1" zoomScale="88" zoomScaleNormal="88" zoomScalePageLayoutView="0" workbookViewId="0" topLeftCell="A4">
      <selection activeCell="A1" sqref="A1"/>
    </sheetView>
  </sheetViews>
  <sheetFormatPr defaultColWidth="9.140625" defaultRowHeight="12.75"/>
  <cols>
    <col min="1" max="1" width="94.57421875" style="2" bestFit="1" customWidth="1"/>
    <col min="2" max="16384" width="9.140625" style="2" customWidth="1"/>
  </cols>
  <sheetData>
    <row r="1" ht="12.75">
      <c r="A1" s="1" t="str">
        <f>+ELOLAP!M7</f>
        <v>R01,20140101,00000000,20140110,E,ELOLAP,@ELOLAP01,</v>
      </c>
    </row>
    <row r="2" ht="12.75">
      <c r="A2" s="1" t="str">
        <f>+ELOLAP!M8</f>
        <v>R01,20140101,00000000,20140110,E,ELOLAP,@ELOLAP02,</v>
      </c>
    </row>
    <row r="3" ht="12.75">
      <c r="A3" s="1" t="str">
        <f>+ELOLAP!M9</f>
        <v>R01,20140101,00000000,20140110,E,ELOLAP,@ELOLAP03,</v>
      </c>
    </row>
    <row r="4" ht="12.75">
      <c r="A4" s="1" t="str">
        <f>+ELOLAP!M10</f>
        <v>R01,20140101,00000000,20140110,E,ELOLAP,@ELOLAP04,</v>
      </c>
    </row>
    <row r="5" ht="12.75">
      <c r="A5" s="1" t="str">
        <f>+ELOLAP!M11</f>
        <v>R01,20140101,00000000,20140110,E,ELOLAP,@ELOLAP05,</v>
      </c>
    </row>
    <row r="6" ht="12.75">
      <c r="A6" s="1" t="str">
        <f>+ELOLAP!M12</f>
        <v>R01,20140101,00000000,20140110,E,ELOLAP,@ELOLAP06,</v>
      </c>
    </row>
    <row r="7" ht="12.75">
      <c r="A7" s="1" t="str">
        <f>+ELOLAP!M13</f>
        <v>R01,20140101,00000000,20140110,E,ELOLAP,@ELOLAP07,20140110</v>
      </c>
    </row>
    <row r="8" ht="12.75">
      <c r="A8" s="1" t="str">
        <f>+TORZS_1!L7</f>
        <v>R01,20140101,00000000,20140110,E,TORZS,@TORZS00101,</v>
      </c>
    </row>
    <row r="9" ht="12.75">
      <c r="A9" s="1" t="str">
        <f>+TORZS_1!L8</f>
        <v>R01,20140101,00000000,20140110,E,TORZS,@TORZS00102,KLANYA</v>
      </c>
    </row>
    <row r="10" ht="12.75">
      <c r="A10" s="1" t="str">
        <f>+TORZS_1!L9</f>
        <v>R01,20140101,00000000,20140110,E,TORZS,@TORZS00103,KLANYA FINANCE HOLDING GMBH.</v>
      </c>
    </row>
    <row r="11" ht="12.75">
      <c r="A11" s="1" t="str">
        <f>+TORZS_1!L10</f>
        <v>R01,20140101,00000000,20140110,E,TORZS,@TORZS00104,DE</v>
      </c>
    </row>
    <row r="12" ht="12.75">
      <c r="A12" s="1" t="str">
        <f>+TORZS_1!L11</f>
        <v>R01,20140101,00000000,20140110,E,TORZS,@TORZS00105,München</v>
      </c>
    </row>
    <row r="13" ht="12.75">
      <c r="A13" s="1" t="str">
        <f>+TORZS_1!L12</f>
        <v>R01,20140101,00000000,20140110,E,TORZS,@TORZS00106,A</v>
      </c>
    </row>
    <row r="14" ht="12.75">
      <c r="A14" s="1" t="str">
        <f>+TORZS_1!L13</f>
        <v>R01,20140101,00000000,20140110,E,TORZS,@TORZS00107,1</v>
      </c>
    </row>
    <row r="15" ht="12.75">
      <c r="A15" s="1" t="str">
        <f>+TORZS_1!L14</f>
        <v>R01,20140101,00000000,20140110,E,TORZS,@TORZS00108,</v>
      </c>
    </row>
    <row r="16" ht="12.75">
      <c r="A16" s="1" t="str">
        <f>+TORZS_1!L15</f>
        <v>R01,20140101,00000000,20140110,E,TORZS,@TORZS00109,</v>
      </c>
    </row>
    <row r="17" ht="12.75">
      <c r="A17" s="1" t="str">
        <f>+TORZS_1!L16</f>
        <v>R01,20140101,00000000,20140110,E,TORZS,@TORZS00110,</v>
      </c>
    </row>
    <row r="18" ht="12.75">
      <c r="A18" s="1" t="str">
        <f>+TORZS_1!L17</f>
        <v>R01,20140101,00000000,20140110,E,TORZS,@TORZS00111,</v>
      </c>
    </row>
    <row r="19" ht="12.75">
      <c r="A19" s="1" t="str">
        <f>+TORZS_1!L18</f>
        <v>R01,20140101,00000000,20140110,E,TORZS,@TORZS00112,</v>
      </c>
    </row>
    <row r="20" ht="12.75">
      <c r="A20" s="1" t="str">
        <f>+TORZS_1!L19</f>
        <v>R01,20140101,00000000,20140110,E,TORZS,@TORZS00113,</v>
      </c>
    </row>
    <row r="21" ht="12.75">
      <c r="A21" s="1" t="str">
        <f>+TORZS_1!L20</f>
        <v>R01,20140101,00000000,20140110,E,TORZS,@TORZS00114,1</v>
      </c>
    </row>
    <row r="22" ht="12.75">
      <c r="A22" s="1" t="str">
        <f>+TORZS_1!L21</f>
        <v>R01,20140101,00000000,20140110,E,TORZS,@TORZS00115,0</v>
      </c>
    </row>
    <row r="23" ht="12.75">
      <c r="A23" s="1" t="str">
        <f>+TORZS_1!L22</f>
        <v>R01,20140101,00000000,20140110,E,TORZS,@TORZS00116,0</v>
      </c>
    </row>
    <row r="24" ht="12.75">
      <c r="A24" s="1" t="str">
        <f>+TORZS_2!L7</f>
        <v>R01,20140101,00000000,20140110,E,TORZS,@TORZS00201,</v>
      </c>
    </row>
    <row r="25" ht="12.75">
      <c r="A25" s="1" t="str">
        <f>+TORZS_2!L8</f>
        <v>R01,20140101,00000000,20140110,E,TORZS,@TORZS00202,KLLEANY</v>
      </c>
    </row>
    <row r="26" ht="12.75">
      <c r="A26" s="1" t="str">
        <f>+TORZS_2!L9</f>
        <v>R01,20140101,00000000,20140110,E,TORZS,@TORZS00203,KLLEANY B.V.</v>
      </c>
    </row>
    <row r="27" ht="12.75">
      <c r="A27" s="1" t="str">
        <f>+TORZS_2!L10</f>
        <v>R01,20140101,00000000,20140110,E,TORZS,@TORZS00204,NL</v>
      </c>
    </row>
    <row r="28" ht="12.75">
      <c r="A28" s="1" t="str">
        <f>+TORZS_2!L11</f>
        <v>R01,20140101,00000000,20140110,E,TORZS,@TORZS00205,AMSZTERDAM</v>
      </c>
    </row>
    <row r="29" ht="12.75">
      <c r="A29" s="1" t="str">
        <f>+TORZS_2!L12</f>
        <v>R01,20140101,00000000,20140110,E,TORZS,@TORZS00206,L</v>
      </c>
    </row>
    <row r="30" ht="12.75">
      <c r="A30" s="1" t="str">
        <f>+TORZS_2!L13</f>
        <v>R01,20140101,00000000,20140110,E,TORZS,@TORZS00207,0</v>
      </c>
    </row>
    <row r="31" ht="12.75">
      <c r="A31" s="1" t="str">
        <f>+TORZS_2!L14</f>
        <v>R01,20140101,00000000,20140110,E,TORZS,@TORZS00208,1</v>
      </c>
    </row>
    <row r="32" ht="12.75">
      <c r="A32" s="1" t="str">
        <f>+TORZS_2!L15</f>
        <v>R01,20140101,00000000,20140110,E,TORZS,@TORZS00209,</v>
      </c>
    </row>
    <row r="33" ht="12.75">
      <c r="A33" s="1" t="str">
        <f>+TORZS_2!L16</f>
        <v>R01,20140101,00000000,20140110,E,TORZS,@TORZS00210,Kőolaj-feldolgozás</v>
      </c>
    </row>
    <row r="34" ht="12.75">
      <c r="A34" s="1" t="str">
        <f>+TORZS_2!L17</f>
        <v>R01,20140101,00000000,20140110,E,TORZS,@TORZS00211,1920</v>
      </c>
    </row>
    <row r="35" ht="12.75">
      <c r="A35" s="1" t="str">
        <f>+TORZS_2!L18</f>
        <v>R01,20140101,00000000,20140110,E,TORZS,@TORZS00212,1</v>
      </c>
    </row>
    <row r="36" ht="12.75">
      <c r="A36" s="1" t="str">
        <f>+TORZS_2!L19</f>
        <v>R01,20140101,00000000,20140110,E,TORZS,@TORZS00213,</v>
      </c>
    </row>
    <row r="37" ht="12.75">
      <c r="A37" s="1" t="str">
        <f>+TORZS_2!L20</f>
        <v>R01,20140101,00000000,20140110,E,TORZS,@TORZS00214,1</v>
      </c>
    </row>
    <row r="38" ht="12.75">
      <c r="A38" s="1" t="str">
        <f>+TORZS_2!L21</f>
        <v>R01,20140101,00000000,20140110,E,TORZS,@TORZS00215,0</v>
      </c>
    </row>
    <row r="39" ht="12.75">
      <c r="A39" s="1" t="str">
        <f>+TORZS_2!L22</f>
        <v>R01,20140101,00000000,20140110,E,TORZS,@TORZS00216,0</v>
      </c>
    </row>
    <row r="40" ht="12.75">
      <c r="A40" s="1" t="str">
        <f>+TORZS_3!L7</f>
        <v>R01,20140101,00000000,20140110,E,TORZS,@TORZS00301,</v>
      </c>
    </row>
    <row r="41" ht="12.75">
      <c r="A41" s="1" t="str">
        <f>+TORZS_3!L8</f>
        <v>R01,20140101,00000000,20140110,E,TORZS,@TORZS00302,KTANYA</v>
      </c>
    </row>
    <row r="42" ht="12.75">
      <c r="A42" s="1" t="str">
        <f>+TORZS_3!L9</f>
        <v>R01,20140101,00000000,20140110,E,TORZS,@TORZS00303,KTANYA Holding N.V.</v>
      </c>
    </row>
    <row r="43" ht="12.75">
      <c r="A43" s="1" t="str">
        <f>+TORZS_3!L10</f>
        <v>R01,20140101,00000000,20140110,E,TORZS,@TORZS00304,NL</v>
      </c>
    </row>
    <row r="44" ht="12.75">
      <c r="A44" s="1" t="str">
        <f>+TORZS_3!L11</f>
        <v>R01,20140101,00000000,20140110,E,TORZS,@TORZS00305,Amszterdam</v>
      </c>
    </row>
    <row r="45" ht="12.75">
      <c r="A45" s="1" t="str">
        <f>+TORZS_3!L12</f>
        <v>R01,20140101,00000000,20140110,E,TORZS,@TORZS00306,EA</v>
      </c>
    </row>
    <row r="46" ht="12.75">
      <c r="A46" s="1" t="str">
        <f>+TORZS_3!L13</f>
        <v>R01,20140101,00000000,20140110,E,TORZS,@TORZS00307,0</v>
      </c>
    </row>
    <row r="47" ht="12.75">
      <c r="A47" s="1" t="str">
        <f>+TORZS_3!L14</f>
        <v>R01,20140101,00000000,20140110,E,TORZS,@TORZS00308,</v>
      </c>
    </row>
    <row r="48" ht="12.75">
      <c r="A48" s="1" t="str">
        <f>+TORZS_3!L15</f>
        <v>R01,20140101,00000000,20140110,E,TORZS,@TORZS00309,</v>
      </c>
    </row>
    <row r="49" ht="12.75">
      <c r="A49" s="1" t="str">
        <f>+TORZS_3!L16</f>
        <v>R01,20140101,00000000,20140110,E,TORZS,@TORZS00310,</v>
      </c>
    </row>
    <row r="50" ht="12.75">
      <c r="A50" s="1" t="str">
        <f>+TORZS_3!L17</f>
        <v>R01,20140101,00000000,20140110,E,TORZS,@TORZS00311,</v>
      </c>
    </row>
    <row r="51" ht="12.75">
      <c r="A51" s="1" t="str">
        <f>+TORZS_3!L18</f>
        <v>R01,20140101,00000000,20140110,E,TORZS,@TORZS00312,</v>
      </c>
    </row>
    <row r="52" ht="12.75">
      <c r="A52" s="1" t="str">
        <f>+TORZS_3!L19</f>
        <v>R01,20140101,00000000,20140110,E,TORZS,@TORZS00313,</v>
      </c>
    </row>
    <row r="53" ht="12.75">
      <c r="A53" s="1" t="str">
        <f>+TORZS_3!L20</f>
        <v>R01,20140101,00000000,20140110,E,TORZS,@TORZS00314,1</v>
      </c>
    </row>
    <row r="54" ht="12.75">
      <c r="A54" s="1" t="str">
        <f>+TORZS_3!L21</f>
        <v>R01,20140101,00000000,20140110,E,TORZS,@TORZS00315,0</v>
      </c>
    </row>
    <row r="55" ht="12.75">
      <c r="A55" s="1" t="str">
        <f>+TORZS_3!L22</f>
        <v>R01,20140101,00000000,20140110,E,TORZS,@TORZS00316,0</v>
      </c>
    </row>
    <row r="56" ht="12.75">
      <c r="A56" s="1" t="str">
        <f>+TORZS_4!L7</f>
        <v>R01,20140101,00000000,20140110,E,TORZS,@TORZS00401,</v>
      </c>
    </row>
    <row r="57" ht="12.75">
      <c r="A57" s="1" t="str">
        <f>+TORZS_4!L8</f>
        <v>R01,20140101,00000000,20140110,E,TORZS,@TORZS00402,KTLEANY</v>
      </c>
    </row>
    <row r="58" ht="12.75">
      <c r="A58" s="1" t="str">
        <f>+TORZS_4!L9</f>
        <v>R01,20140101,00000000,20140110,E,TORZS,@TORZS00403,KTLEANY D.o.o.</v>
      </c>
    </row>
    <row r="59" ht="12.75">
      <c r="A59" s="1" t="str">
        <f>+TORZS_4!L10</f>
        <v>R01,20140101,00000000,20140110,E,TORZS,@TORZS00404,HR</v>
      </c>
    </row>
    <row r="60" ht="12.75">
      <c r="A60" s="1" t="str">
        <f>+TORZS_4!L11</f>
        <v>R01,20140101,00000000,20140110,E,TORZS,@TORZS00405,Zagreb</v>
      </c>
    </row>
    <row r="61" ht="12.75">
      <c r="A61" s="1" t="str">
        <f>+TORZS_4!L12</f>
        <v>R01,20140101,00000000,20140110,E,TORZS,@TORZS00406,EL</v>
      </c>
    </row>
    <row r="62" ht="12.75">
      <c r="A62" s="1" t="str">
        <f>+TORZS_4!L13</f>
        <v>R01,20140101,00000000,20140110,E,TORZS,@TORZS00407,0</v>
      </c>
    </row>
    <row r="63" ht="12.75">
      <c r="A63" s="1" t="str">
        <f>+TORZS_4!L14</f>
        <v>R01,20140101,00000000,20140110,E,TORZS,@TORZS00408,1</v>
      </c>
    </row>
    <row r="64" ht="12.75">
      <c r="A64" s="1" t="str">
        <f>+TORZS_4!L15</f>
        <v>R01,20140101,00000000,20140110,E,TORZS,@TORZS00409,</v>
      </c>
    </row>
    <row r="65" ht="12.75">
      <c r="A65" s="1" t="str">
        <f>+TORZS_4!L16</f>
        <v>R01,20140101,00000000,20140110,E,TORZS,@TORZS00410,Üzletvezetés</v>
      </c>
    </row>
    <row r="66" ht="12.75">
      <c r="A66" s="1" t="str">
        <f>+TORZS_4!L17</f>
        <v>R01,20140101,00000000,20140110,E,TORZS,@TORZS00411,7010</v>
      </c>
    </row>
    <row r="67" ht="12.75">
      <c r="A67" s="1" t="str">
        <f>+TORZS_4!L18</f>
        <v>R01,20140101,00000000,20140110,E,TORZS,@TORZS00412,</v>
      </c>
    </row>
    <row r="68" ht="12.75">
      <c r="A68" s="1" t="str">
        <f>+TORZS_4!L19</f>
        <v>R01,20140101,00000000,20140110,E,TORZS,@TORZS00413,</v>
      </c>
    </row>
    <row r="69" ht="12.75">
      <c r="A69" s="1" t="str">
        <f>+TORZS_4!L20</f>
        <v>R01,20140101,00000000,20140110,E,TORZS,@TORZS00414,1</v>
      </c>
    </row>
    <row r="70" ht="12.75">
      <c r="A70" s="1" t="str">
        <f>+TORZS_4!L21</f>
        <v>R01,20140101,00000000,20140110,E,TORZS,@TORZS00415,0</v>
      </c>
    </row>
    <row r="71" ht="12.75">
      <c r="A71" s="1" t="str">
        <f>+TORZS_4!L22</f>
        <v>R01,20140101,00000000,20140110,E,TORZS,@TORZS00416,0</v>
      </c>
    </row>
    <row r="72" ht="12.75">
      <c r="A72" s="1" t="str">
        <f>+TORZS_5!L7</f>
        <v>R01,20140101,00000000,20140110,E,TORZS,@TORZS00501,</v>
      </c>
    </row>
    <row r="73" ht="12.75">
      <c r="A73" s="1" t="str">
        <f>+TORZS_5!L8</f>
        <v>R01,20140101,00000000,20140110,E,TORZS,@TORZS00502,EGYEB</v>
      </c>
    </row>
    <row r="74" ht="12.75">
      <c r="A74" s="1" t="str">
        <f>+TORZS_5!L9</f>
        <v>R01,20140101,00000000,20140110,E,TORZS,@TORZS00503,EGYEB International Z.o.o.</v>
      </c>
    </row>
    <row r="75" ht="12.75">
      <c r="A75" s="1" t="str">
        <f>+TORZS_5!L10</f>
        <v>R01,20140101,00000000,20140110,E,TORZS,@TORZS00504,PL</v>
      </c>
    </row>
    <row r="76" ht="12.75">
      <c r="A76" s="1" t="str">
        <f>+TORZS_5!L11</f>
        <v>R01,20140101,00000000,20140110,E,TORZS,@TORZS00505,Varso</v>
      </c>
    </row>
    <row r="77" ht="12.75">
      <c r="A77" s="1" t="str">
        <f>+TORZS_5!L12</f>
        <v>R01,20140101,00000000,20140110,E,TORZS,@TORZS00506,ET</v>
      </c>
    </row>
    <row r="78" ht="12.75">
      <c r="A78" s="1" t="str">
        <f>+TORZS_5!L13</f>
        <v>R01,20140101,00000000,20140110,E,TORZS,@TORZS00507,0</v>
      </c>
    </row>
    <row r="79" ht="12.75">
      <c r="A79" s="1" t="str">
        <f>+TORZS_5!L14</f>
        <v>R01,20140101,00000000,20140110,E,TORZS,@TORZS00508,0</v>
      </c>
    </row>
    <row r="80" ht="12.75">
      <c r="A80" s="1" t="str">
        <f>+TORZS_5!L15</f>
        <v>R01,20140101,00000000,20140110,E,TORZS,@TORZS00509,</v>
      </c>
    </row>
    <row r="81" ht="12.75">
      <c r="A81" s="1" t="str">
        <f>+TORZS_5!L16</f>
        <v>R01,20140101,00000000,20140110,E,TORZS,@TORZS00510,Üzletvezetés</v>
      </c>
    </row>
    <row r="82" ht="12.75">
      <c r="A82" s="1" t="str">
        <f>+TORZS_5!L17</f>
        <v>R01,20140101,00000000,20140110,E,TORZS,@TORZS00511,7010</v>
      </c>
    </row>
    <row r="83" ht="12.75">
      <c r="A83" s="1" t="str">
        <f>+TORZS_5!L18</f>
        <v>R01,20140101,00000000,20140110,E,TORZS,@TORZS00512,</v>
      </c>
    </row>
    <row r="84" ht="12.75">
      <c r="A84" s="1" t="str">
        <f>+TORZS_5!L19</f>
        <v>R01,20140101,00000000,20140110,E,TORZS,@TORZS00513,</v>
      </c>
    </row>
    <row r="85" ht="12.75">
      <c r="A85" s="1" t="str">
        <f>+TORZS_5!L20</f>
        <v>R01,20140101,00000000,20140110,E,TORZS,@TORZS00514,1</v>
      </c>
    </row>
    <row r="86" ht="12.75">
      <c r="A86" s="1" t="str">
        <f>+TORZS_5!L21</f>
        <v>R01,20140101,00000000,20140110,E,TORZS,@TORZS00515,0</v>
      </c>
    </row>
    <row r="87" ht="12.75">
      <c r="A87" s="1" t="str">
        <f>+TORZS_5!L22</f>
        <v>R01,20140101,00000000,20140110,E,TORZS,@TORZS00516,0</v>
      </c>
    </row>
    <row r="88" ht="12.75">
      <c r="A88" s="1" t="str">
        <f>+TORZS_6!L7</f>
        <v>R01,20140101,00000000,20140110,E,TORZS,@TORZS00601,</v>
      </c>
    </row>
    <row r="89" ht="12.75">
      <c r="A89" s="1" t="str">
        <f>+TORZS_6!L8</f>
        <v>R01,20140101,00000000,20140110,E,TORZS,@TORZS00602,FIOK</v>
      </c>
    </row>
    <row r="90" ht="12.75">
      <c r="A90" s="1" t="str">
        <f>+TORZS_6!L9</f>
        <v>R01,20140101,00000000,20140110,E,TORZS,@TORZS00603,FIOK International Kft. Luxembrugi fióktelepe</v>
      </c>
    </row>
    <row r="91" ht="12.75">
      <c r="A91" s="1" t="str">
        <f>+TORZS_6!L10</f>
        <v>R01,20140101,00000000,20140110,E,TORZS,@TORZS00604,LU</v>
      </c>
    </row>
    <row r="92" ht="12.75">
      <c r="A92" s="1" t="str">
        <f>+TORZS_6!L11</f>
        <v>R01,20140101,00000000,20140110,E,TORZS,@TORZS00605,Luxemburg</v>
      </c>
    </row>
    <row r="93" ht="12.75">
      <c r="A93" s="1" t="str">
        <f>+TORZS_6!L12</f>
        <v>R01,20140101,00000000,20140110,E,TORZS,@TORZS00606,F</v>
      </c>
    </row>
    <row r="94" ht="12.75">
      <c r="A94" s="1" t="str">
        <f>+TORZS_6!L13</f>
        <v>R01,20140101,00000000,20140110,E,TORZS,@TORZS00607,0</v>
      </c>
    </row>
    <row r="95" ht="12.75">
      <c r="A95" s="1" t="str">
        <f>+TORZS_6!L14</f>
        <v>R01,20140101,00000000,20140110,E,TORZS,@TORZS00608,</v>
      </c>
    </row>
    <row r="96" ht="12.75">
      <c r="A96" s="1" t="str">
        <f>+TORZS_6!L15</f>
        <v>R01,20140101,00000000,20140110,E,TORZS,@TORZS00609,</v>
      </c>
    </row>
    <row r="97" ht="12.75">
      <c r="A97" s="1" t="str">
        <f>+TORZS_6!L16</f>
        <v>R01,20140101,00000000,20140110,E,TORZS,@TORZS00610,Üzletvezetés</v>
      </c>
    </row>
    <row r="98" ht="12.75">
      <c r="A98" s="1" t="str">
        <f>+TORZS_6!L17</f>
        <v>R01,20140101,00000000,20140110,E,TORZS,@TORZS00611,7010</v>
      </c>
    </row>
    <row r="99" ht="12.75">
      <c r="A99" s="1" t="str">
        <f>+TORZS_6!L18</f>
        <v>R01,20140101,00000000,20140110,E,TORZS,@TORZS00612,</v>
      </c>
    </row>
    <row r="100" ht="12.75">
      <c r="A100" s="1" t="str">
        <f>+TORZS_6!L19</f>
        <v>R01,20140101,00000000,20140110,E,TORZS,@TORZS00613,</v>
      </c>
    </row>
    <row r="101" ht="12.75">
      <c r="A101" s="1" t="str">
        <f>+TORZS_6!L20</f>
        <v>R01,20140101,00000000,20140110,E,TORZS,@TORZS00614,1</v>
      </c>
    </row>
    <row r="102" ht="12.75">
      <c r="A102" s="1" t="str">
        <f>+TORZS_6!L21</f>
        <v>R01,20140101,00000000,20140110,E,TORZS,@TORZS00615,0</v>
      </c>
    </row>
    <row r="103" ht="12.75">
      <c r="A103" s="1" t="str">
        <f>+TORZS_6!L22</f>
        <v>R01,20140101,00000000,20140110,E,TORZS,@TORZS00616,0</v>
      </c>
    </row>
    <row r="104" ht="12.75">
      <c r="A104" s="1" t="str">
        <f>+TORZS_7!L7</f>
        <v>R01,20140101,00000000,20140110,E,TORZS,@TORZS00701,</v>
      </c>
    </row>
    <row r="105" ht="12.75">
      <c r="A105" s="1" t="str">
        <f>+TORZS_7!L8</f>
        <v>R01,20140101,00000000,20140110,E,TORZS,@TORZS00702,ANYALEANY</v>
      </c>
    </row>
    <row r="106" ht="12.75">
      <c r="A106" s="1" t="str">
        <f>+TORZS_7!L9</f>
        <v>R01,20140101,00000000,20140110,E,TORZS,@TORZS00703,ANYALENY iNTERNATIONAL LLC</v>
      </c>
    </row>
    <row r="107" ht="12.75">
      <c r="A107" s="1" t="str">
        <f>+TORZS_7!L10</f>
        <v>R01,20140101,00000000,20140110,E,TORZS,@TORZS00704,US</v>
      </c>
    </row>
    <row r="108" ht="12.75">
      <c r="A108" s="1" t="str">
        <f>+TORZS_7!L11</f>
        <v>R01,20140101,00000000,20140110,E,TORZS,@TORZS00705,ATLANTA</v>
      </c>
    </row>
    <row r="109" ht="12.75">
      <c r="A109" s="1" t="str">
        <f>+TORZS_7!L12</f>
        <v>R01,20140101,00000000,20140110,E,TORZS,@TORZS00706,AL</v>
      </c>
    </row>
    <row r="110" ht="12.75">
      <c r="A110" s="1" t="str">
        <f>+TORZS_7!L13</f>
        <v>R01,20140101,00000000,20140110,E,TORZS,@TORZS00707,0</v>
      </c>
    </row>
    <row r="111" ht="12.75">
      <c r="A111" s="1" t="str">
        <f>+TORZS_7!L14</f>
        <v>R01,20140101,00000000,20140110,E,TORZS,@TORZS00708,0</v>
      </c>
    </row>
    <row r="112" ht="12.75">
      <c r="A112" s="1" t="str">
        <f>+TORZS_7!L15</f>
        <v>R01,20140101,00000000,20140110,E,TORZS,@TORZS00709,</v>
      </c>
    </row>
    <row r="113" ht="12.75">
      <c r="A113" s="1" t="str">
        <f>+TORZS_7!L16</f>
        <v>R01,20140101,00000000,20140110,E,TORZS,@TORZS00710,Üzletvezetés</v>
      </c>
    </row>
    <row r="114" ht="12.75">
      <c r="A114" s="1" t="str">
        <f>+TORZS_7!L17</f>
        <v>R01,20140101,00000000,20140110,E,TORZS,@TORZS00711,7010</v>
      </c>
    </row>
    <row r="115" ht="12.75">
      <c r="A115" s="1" t="str">
        <f>+TORZS_7!L18</f>
        <v>R01,20140101,00000000,20140110,E,TORZS,@TORZS00712,0</v>
      </c>
    </row>
    <row r="116" ht="12.75">
      <c r="A116" s="1" t="str">
        <f>+TORZS_7!L19</f>
        <v>R01,20140101,00000000,20140110,E,TORZS,@TORZS00713,</v>
      </c>
    </row>
    <row r="117" ht="12.75">
      <c r="A117" s="1" t="str">
        <f>+TORZS_7!L20</f>
        <v>R01,20140101,00000000,20140110,E,TORZS,@TORZS00714,1</v>
      </c>
    </row>
    <row r="118" ht="12.75">
      <c r="A118" s="1" t="str">
        <f>+TORZS_7!L21</f>
        <v>R01,20140101,00000000,20140110,E,TORZS,@TORZS00715,0</v>
      </c>
    </row>
    <row r="119" ht="12.75">
      <c r="A119" s="1" t="str">
        <f>+TORZS_7!L22</f>
        <v>R01,20140101,00000000,20140110,E,TORZS,@TORZS00716,0</v>
      </c>
    </row>
    <row r="120" ht="12.75">
      <c r="A1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88" zoomScaleNormal="88" zoomScalePageLayoutView="0" workbookViewId="0" topLeftCell="A1">
      <selection activeCell="D29" sqref="D29"/>
    </sheetView>
  </sheetViews>
  <sheetFormatPr defaultColWidth="9.140625" defaultRowHeight="12.75"/>
  <cols>
    <col min="1" max="1" width="4.8515625" style="2" customWidth="1"/>
    <col min="2" max="2" width="12.00390625" style="2" customWidth="1"/>
    <col min="3" max="3" width="28.7109375" style="2" customWidth="1"/>
    <col min="4" max="4" width="19.421875" style="2" customWidth="1"/>
    <col min="5" max="5" width="2.421875" style="2" customWidth="1"/>
    <col min="6" max="6" width="2.8515625" style="2" customWidth="1"/>
    <col min="7" max="7" width="7.28125" style="28" customWidth="1"/>
    <col min="8" max="8" width="9.140625" style="28" customWidth="1"/>
    <col min="9" max="9" width="9.8515625" style="28" bestFit="1" customWidth="1"/>
    <col min="10" max="10" width="11.140625" style="28" customWidth="1"/>
    <col min="11" max="11" width="7.8515625" style="28" bestFit="1" customWidth="1"/>
    <col min="12" max="12" width="9.140625" style="28" customWidth="1"/>
    <col min="13" max="16384" width="9.140625" style="2" customWidth="1"/>
  </cols>
  <sheetData>
    <row r="1" spans="1:4" ht="21.75" thickTop="1">
      <c r="A1" s="41" t="s">
        <v>30</v>
      </c>
      <c r="B1" s="42"/>
      <c r="C1" s="42"/>
      <c r="D1" s="43"/>
    </row>
    <row r="2" spans="1:4" ht="16.5" thickBot="1">
      <c r="A2" s="44" t="s">
        <v>31</v>
      </c>
      <c r="B2" s="45"/>
      <c r="C2" s="45"/>
      <c r="D2" s="46"/>
    </row>
    <row r="3" spans="1:4" ht="14.25" thickBot="1" thickTop="1">
      <c r="A3" s="29"/>
      <c r="B3" s="29"/>
      <c r="C3" s="29"/>
      <c r="D3" s="29"/>
    </row>
    <row r="4" spans="1:4" ht="14.25" thickBot="1" thickTop="1">
      <c r="A4" s="47" t="s">
        <v>32</v>
      </c>
      <c r="B4" s="47" t="s">
        <v>33</v>
      </c>
      <c r="C4" s="47" t="s">
        <v>13</v>
      </c>
      <c r="D4" s="30" t="s">
        <v>14</v>
      </c>
    </row>
    <row r="5" spans="1:13" ht="65.25" thickBot="1" thickTop="1">
      <c r="A5" s="48"/>
      <c r="B5" s="48"/>
      <c r="C5" s="48"/>
      <c r="D5" s="30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10" t="s">
        <v>40</v>
      </c>
      <c r="M5" s="11" t="s">
        <v>41</v>
      </c>
    </row>
    <row r="6" spans="1:13" ht="14.25" thickBot="1" thickTop="1">
      <c r="A6" s="49"/>
      <c r="B6" s="49"/>
      <c r="C6" s="49"/>
      <c r="D6" s="30" t="s">
        <v>15</v>
      </c>
      <c r="M6" s="28"/>
    </row>
    <row r="7" spans="1:14" ht="26.25" thickTop="1">
      <c r="A7" s="31" t="s">
        <v>34</v>
      </c>
      <c r="B7" s="32" t="s">
        <v>42</v>
      </c>
      <c r="C7" s="33" t="s">
        <v>43</v>
      </c>
      <c r="D7" s="33"/>
      <c r="G7" s="28" t="s">
        <v>44</v>
      </c>
      <c r="H7" s="58">
        <v>20140101</v>
      </c>
      <c r="I7" s="59" t="s">
        <v>45</v>
      </c>
      <c r="J7" s="56">
        <f>D13</f>
        <v>20140110</v>
      </c>
      <c r="K7" s="28" t="s">
        <v>46</v>
      </c>
      <c r="L7" s="28" t="s">
        <v>30</v>
      </c>
      <c r="M7" s="15" t="str">
        <f aca="true" t="shared" si="0" ref="M7:M13">G7&amp;","&amp;H7&amp;","&amp;I7&amp;","&amp;J7&amp;","&amp;K7&amp;","&amp;L7&amp;","&amp;"@"&amp;L7&amp;"0"&amp;A7&amp;","&amp;D7</f>
        <v>R01,20140101,00000000,20140110,E,ELOLAP,@ELOLAP01,</v>
      </c>
      <c r="N7" s="15"/>
    </row>
    <row r="8" spans="1:14" ht="12.75">
      <c r="A8" s="31" t="s">
        <v>47</v>
      </c>
      <c r="B8" s="32" t="s">
        <v>48</v>
      </c>
      <c r="C8" s="33" t="s">
        <v>49</v>
      </c>
      <c r="D8" s="33"/>
      <c r="G8" s="28" t="s">
        <v>44</v>
      </c>
      <c r="H8" s="54">
        <f aca="true" t="shared" si="1" ref="H8:J13">H7</f>
        <v>20140101</v>
      </c>
      <c r="I8" s="55" t="str">
        <f t="shared" si="1"/>
        <v>00000000</v>
      </c>
      <c r="J8" s="55">
        <f t="shared" si="1"/>
        <v>20140110</v>
      </c>
      <c r="K8" s="28" t="s">
        <v>46</v>
      </c>
      <c r="L8" s="28" t="s">
        <v>30</v>
      </c>
      <c r="M8" s="15" t="str">
        <f t="shared" si="0"/>
        <v>R01,20140101,00000000,20140110,E,ELOLAP,@ELOLAP02,</v>
      </c>
      <c r="N8" s="15"/>
    </row>
    <row r="9" spans="1:14" ht="12.75">
      <c r="A9" s="31" t="s">
        <v>50</v>
      </c>
      <c r="B9" s="32" t="s">
        <v>51</v>
      </c>
      <c r="C9" s="33" t="s">
        <v>52</v>
      </c>
      <c r="D9" s="34"/>
      <c r="G9" s="28" t="s">
        <v>44</v>
      </c>
      <c r="H9" s="54">
        <f t="shared" si="1"/>
        <v>20140101</v>
      </c>
      <c r="I9" s="55" t="str">
        <f t="shared" si="1"/>
        <v>00000000</v>
      </c>
      <c r="J9" s="55">
        <f t="shared" si="1"/>
        <v>20140110</v>
      </c>
      <c r="K9" s="28" t="s">
        <v>46</v>
      </c>
      <c r="L9" s="28" t="s">
        <v>30</v>
      </c>
      <c r="M9" s="15" t="str">
        <f t="shared" si="0"/>
        <v>R01,20140101,00000000,20140110,E,ELOLAP,@ELOLAP03,</v>
      </c>
      <c r="N9" s="15"/>
    </row>
    <row r="10" spans="1:14" ht="99.75" customHeight="1">
      <c r="A10" s="31" t="s">
        <v>53</v>
      </c>
      <c r="B10" s="32" t="s">
        <v>54</v>
      </c>
      <c r="C10" s="33" t="s">
        <v>55</v>
      </c>
      <c r="D10" s="33"/>
      <c r="G10" s="28" t="s">
        <v>44</v>
      </c>
      <c r="H10" s="54">
        <f t="shared" si="1"/>
        <v>20140101</v>
      </c>
      <c r="I10" s="55" t="str">
        <f t="shared" si="1"/>
        <v>00000000</v>
      </c>
      <c r="J10" s="55">
        <f t="shared" si="1"/>
        <v>20140110</v>
      </c>
      <c r="K10" s="28" t="s">
        <v>46</v>
      </c>
      <c r="L10" s="28" t="s">
        <v>30</v>
      </c>
      <c r="M10" s="15" t="str">
        <f t="shared" si="0"/>
        <v>R01,20140101,00000000,20140110,E,ELOLAP,@ELOLAP04,</v>
      </c>
      <c r="N10" s="15"/>
    </row>
    <row r="11" spans="1:14" ht="12.75">
      <c r="A11" s="31" t="s">
        <v>56</v>
      </c>
      <c r="B11" s="32" t="s">
        <v>57</v>
      </c>
      <c r="C11" s="33" t="s">
        <v>49</v>
      </c>
      <c r="D11" s="33"/>
      <c r="G11" s="28" t="s">
        <v>44</v>
      </c>
      <c r="H11" s="54">
        <f t="shared" si="1"/>
        <v>20140101</v>
      </c>
      <c r="I11" s="55" t="str">
        <f t="shared" si="1"/>
        <v>00000000</v>
      </c>
      <c r="J11" s="55">
        <f t="shared" si="1"/>
        <v>20140110</v>
      </c>
      <c r="K11" s="28" t="s">
        <v>46</v>
      </c>
      <c r="L11" s="28" t="s">
        <v>30</v>
      </c>
      <c r="M11" s="15" t="str">
        <f t="shared" si="0"/>
        <v>R01,20140101,00000000,20140110,E,ELOLAP,@ELOLAP05,</v>
      </c>
      <c r="N11" s="15"/>
    </row>
    <row r="12" spans="1:14" ht="12.75">
      <c r="A12" s="31" t="s">
        <v>58</v>
      </c>
      <c r="B12" s="32" t="s">
        <v>59</v>
      </c>
      <c r="C12" s="33" t="s">
        <v>52</v>
      </c>
      <c r="D12" s="34"/>
      <c r="G12" s="28" t="s">
        <v>44</v>
      </c>
      <c r="H12" s="54">
        <f t="shared" si="1"/>
        <v>20140101</v>
      </c>
      <c r="I12" s="55" t="str">
        <f t="shared" si="1"/>
        <v>00000000</v>
      </c>
      <c r="J12" s="55">
        <f t="shared" si="1"/>
        <v>20140110</v>
      </c>
      <c r="K12" s="28" t="s">
        <v>46</v>
      </c>
      <c r="L12" s="28" t="s">
        <v>30</v>
      </c>
      <c r="M12" s="15" t="str">
        <f t="shared" si="0"/>
        <v>R01,20140101,00000000,20140110,E,ELOLAP,@ELOLAP06,</v>
      </c>
      <c r="N12" s="15"/>
    </row>
    <row r="13" spans="1:14" ht="26.25" thickBot="1">
      <c r="A13" s="35" t="s">
        <v>60</v>
      </c>
      <c r="B13" s="36" t="s">
        <v>61</v>
      </c>
      <c r="C13" s="37" t="s">
        <v>62</v>
      </c>
      <c r="D13" s="38">
        <v>20140110</v>
      </c>
      <c r="G13" s="28" t="s">
        <v>44</v>
      </c>
      <c r="H13" s="54">
        <f t="shared" si="1"/>
        <v>20140101</v>
      </c>
      <c r="I13" s="55" t="str">
        <f t="shared" si="1"/>
        <v>00000000</v>
      </c>
      <c r="J13" s="55">
        <f t="shared" si="1"/>
        <v>20140110</v>
      </c>
      <c r="K13" s="28" t="s">
        <v>46</v>
      </c>
      <c r="L13" s="28" t="s">
        <v>30</v>
      </c>
      <c r="M13" s="15" t="str">
        <f t="shared" si="0"/>
        <v>R01,20140101,00000000,20140110,E,ELOLAP,@ELOLAP07,20140110</v>
      </c>
      <c r="N13" s="15"/>
    </row>
    <row r="14" ht="13.5" thickTop="1"/>
    <row r="15" ht="12.75"/>
    <row r="16" spans="2:4" ht="12.75">
      <c r="B16" s="40" t="s">
        <v>63</v>
      </c>
      <c r="C16" s="15" t="str">
        <f>+G7&amp;MID(H7,4,5)&amp;I7</f>
        <v>R014010100000000</v>
      </c>
      <c r="D16" s="39" t="s">
        <v>64</v>
      </c>
    </row>
    <row r="17" ht="12.75">
      <c r="D17" s="39" t="s">
        <v>65</v>
      </c>
    </row>
    <row r="18" ht="12.75">
      <c r="D18" s="39" t="s">
        <v>66</v>
      </c>
    </row>
    <row r="19" ht="12.75">
      <c r="D19" s="39" t="s">
        <v>67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0" t="s">
        <v>28</v>
      </c>
      <c r="B2" s="50"/>
      <c r="C2" s="50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4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69</v>
      </c>
      <c r="L7" s="15" t="str">
        <f>E7&amp;","&amp;F7&amp;","&amp;G7&amp;","&amp;H7&amp;","&amp;I7&amp;","&amp;J7&amp;","&amp;"@"&amp;J7&amp;K7&amp;A7&amp;","&amp;C7</f>
        <v>R01,20140101,00000000,20140110,E,TORZS,@TORZS00101,</v>
      </c>
    </row>
    <row r="8" spans="1:12" ht="60">
      <c r="A8" s="16" t="s">
        <v>1</v>
      </c>
      <c r="B8" s="17" t="s">
        <v>101</v>
      </c>
      <c r="C8" s="18" t="s">
        <v>71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69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R01,20140101,00000000,20140110,E,TORZS,@TORZS00102,KLANYA</v>
      </c>
    </row>
    <row r="9" spans="1:12" ht="70.5" customHeight="1">
      <c r="A9" s="16" t="s">
        <v>2</v>
      </c>
      <c r="B9" s="19" t="s">
        <v>102</v>
      </c>
      <c r="C9" s="27" t="s">
        <v>73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69</v>
      </c>
      <c r="L9" s="15" t="str">
        <f t="shared" si="0"/>
        <v>R01,20140101,00000000,20140110,E,TORZS,@TORZS00103,KLANYA FINANCE HOLDING GMBH.</v>
      </c>
    </row>
    <row r="10" spans="1:12" ht="15">
      <c r="A10" s="16" t="s">
        <v>3</v>
      </c>
      <c r="B10" s="19" t="s">
        <v>10</v>
      </c>
      <c r="C10" s="18" t="s">
        <v>72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69</v>
      </c>
      <c r="L10" s="15" t="str">
        <f t="shared" si="0"/>
        <v>R01,20140101,00000000,20140110,E,TORZS,@TORZS00104,DE</v>
      </c>
    </row>
    <row r="11" spans="1:12" ht="15">
      <c r="A11" s="16" t="s">
        <v>4</v>
      </c>
      <c r="B11" s="19" t="s">
        <v>8</v>
      </c>
      <c r="C11" s="18" t="s">
        <v>74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69</v>
      </c>
      <c r="L11" s="15" t="str">
        <f t="shared" si="0"/>
        <v>R01,20140101,00000000,20140110,E,TORZS,@TORZS00105,München</v>
      </c>
    </row>
    <row r="12" spans="1:12" ht="123.75" customHeight="1">
      <c r="A12" s="16" t="s">
        <v>5</v>
      </c>
      <c r="B12" s="17" t="s">
        <v>103</v>
      </c>
      <c r="C12" s="21" t="s">
        <v>75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69</v>
      </c>
      <c r="L12" s="15" t="str">
        <f t="shared" si="0"/>
        <v>R01,20140101,00000000,20140110,E,TORZS,@TORZS00106,A</v>
      </c>
    </row>
    <row r="13" spans="1:12" ht="50.25" customHeight="1">
      <c r="A13" s="16" t="s">
        <v>6</v>
      </c>
      <c r="B13" s="17" t="s">
        <v>104</v>
      </c>
      <c r="C13" s="22">
        <v>1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69</v>
      </c>
      <c r="L13" s="15" t="str">
        <f t="shared" si="0"/>
        <v>R01,20140101,00000000,20140110,E,TORZS,@TORZS00107,1</v>
      </c>
    </row>
    <row r="14" spans="1:12" ht="68.25" customHeight="1">
      <c r="A14" s="16" t="s">
        <v>9</v>
      </c>
      <c r="B14" s="17" t="s">
        <v>105</v>
      </c>
      <c r="C14" s="22"/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69</v>
      </c>
      <c r="L14" s="15" t="str">
        <f t="shared" si="0"/>
        <v>R01,20140101,00000000,20140110,E,TORZS,@TORZS00108,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69</v>
      </c>
      <c r="L15" s="15" t="str">
        <f t="shared" si="0"/>
        <v>R01,20140101,00000000,20140110,E,TORZS,@TORZS00109,</v>
      </c>
    </row>
    <row r="16" spans="1:12" ht="53.25" customHeight="1">
      <c r="A16" s="16" t="s">
        <v>17</v>
      </c>
      <c r="B16" s="19" t="s">
        <v>11</v>
      </c>
      <c r="C16" s="22"/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69</v>
      </c>
      <c r="L16" s="15" t="str">
        <f t="shared" si="0"/>
        <v>R01,20140101,00000000,20140110,E,TORZS,@TORZS00110,</v>
      </c>
    </row>
    <row r="17" spans="1:12" ht="30">
      <c r="A17" s="16" t="s">
        <v>18</v>
      </c>
      <c r="B17" s="17" t="s">
        <v>23</v>
      </c>
      <c r="C17" s="22"/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69</v>
      </c>
      <c r="L17" s="15" t="str">
        <f t="shared" si="0"/>
        <v>R01,20140101,00000000,20140110,E,TORZS,@TORZS00111,</v>
      </c>
    </row>
    <row r="18" spans="1:12" ht="45">
      <c r="A18" s="16" t="s">
        <v>19</v>
      </c>
      <c r="B18" s="24" t="s">
        <v>27</v>
      </c>
      <c r="C18" s="22"/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69</v>
      </c>
      <c r="L18" s="15" t="str">
        <f t="shared" si="0"/>
        <v>R01,20140101,00000000,20140110,E,TORZS,@TORZS00112,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69</v>
      </c>
      <c r="L19" s="15" t="str">
        <f t="shared" si="0"/>
        <v>R01,20140101,00000000,20140110,E,TORZS,@TORZS00113,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69</v>
      </c>
      <c r="L20" s="15" t="str">
        <f t="shared" si="0"/>
        <v>R01,20140101,00000000,20140110,E,TORZS,@TORZS00114,1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69</v>
      </c>
      <c r="L21" s="15" t="str">
        <f t="shared" si="0"/>
        <v>R01,20140101,00000000,20140110,E,TORZS,@TORZS00115,0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69</v>
      </c>
      <c r="L22" s="15" t="str">
        <f t="shared" si="0"/>
        <v>R01,20140101,00000000,20140110,E,TORZS,@TORZS00116,0</v>
      </c>
    </row>
    <row r="23" ht="15">
      <c r="A23" s="5"/>
    </row>
    <row r="24" ht="15">
      <c r="A24" s="5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4" ht="36" customHeight="1">
      <c r="A2" s="3" t="s">
        <v>28</v>
      </c>
      <c r="B2" s="50" t="s">
        <v>28</v>
      </c>
      <c r="C2" s="50"/>
      <c r="D2" s="50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97</v>
      </c>
      <c r="L7" s="15" t="str">
        <f>E7&amp;","&amp;F7&amp;","&amp;G7&amp;","&amp;H7&amp;","&amp;I7&amp;","&amp;J7&amp;","&amp;"@"&amp;J7&amp;K7&amp;A7&amp;","&amp;C7</f>
        <v>R01,20140101,00000000,20140110,E,TORZS,@TORZS00201,</v>
      </c>
    </row>
    <row r="8" spans="1:12" ht="60">
      <c r="A8" s="16" t="s">
        <v>1</v>
      </c>
      <c r="B8" s="17" t="s">
        <v>101</v>
      </c>
      <c r="C8" s="18" t="s">
        <v>76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97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R01,20140101,00000000,20140110,E,TORZS,@TORZS00202,KLLEANY</v>
      </c>
    </row>
    <row r="9" spans="1:12" ht="70.5" customHeight="1">
      <c r="A9" s="16" t="s">
        <v>2</v>
      </c>
      <c r="B9" s="19" t="s">
        <v>102</v>
      </c>
      <c r="C9" s="26" t="s">
        <v>77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97</v>
      </c>
      <c r="L9" s="15" t="str">
        <f t="shared" si="0"/>
        <v>R01,20140101,00000000,20140110,E,TORZS,@TORZS00203,KLLEANY B.V.</v>
      </c>
    </row>
    <row r="10" spans="1:12" ht="15">
      <c r="A10" s="16" t="s">
        <v>3</v>
      </c>
      <c r="B10" s="19" t="s">
        <v>10</v>
      </c>
      <c r="C10" s="18" t="s">
        <v>78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97</v>
      </c>
      <c r="L10" s="15" t="str">
        <f t="shared" si="0"/>
        <v>R01,20140101,00000000,20140110,E,TORZS,@TORZS00204,NL</v>
      </c>
    </row>
    <row r="11" spans="1:12" ht="15">
      <c r="A11" s="16" t="s">
        <v>4</v>
      </c>
      <c r="B11" s="19" t="s">
        <v>8</v>
      </c>
      <c r="C11" s="21" t="s">
        <v>79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97</v>
      </c>
      <c r="L11" s="15" t="str">
        <f t="shared" si="0"/>
        <v>R01,20140101,00000000,20140110,E,TORZS,@TORZS00205,AMSZTERDAM</v>
      </c>
    </row>
    <row r="12" spans="1:12" ht="123.75" customHeight="1">
      <c r="A12" s="16" t="s">
        <v>5</v>
      </c>
      <c r="B12" s="17" t="s">
        <v>103</v>
      </c>
      <c r="C12" s="21" t="s">
        <v>80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97</v>
      </c>
      <c r="L12" s="15" t="str">
        <f t="shared" si="0"/>
        <v>R01,20140101,00000000,20140110,E,TORZS,@TORZS00206,L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97</v>
      </c>
      <c r="L13" s="15" t="str">
        <f t="shared" si="0"/>
        <v>R01,20140101,00000000,20140110,E,TORZS,@TORZS00207,0</v>
      </c>
    </row>
    <row r="14" spans="1:12" ht="68.25" customHeight="1">
      <c r="A14" s="16" t="s">
        <v>9</v>
      </c>
      <c r="B14" s="17" t="s">
        <v>105</v>
      </c>
      <c r="C14" s="22">
        <v>1</v>
      </c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97</v>
      </c>
      <c r="L14" s="15" t="str">
        <f t="shared" si="0"/>
        <v>R01,20140101,00000000,20140110,E,TORZS,@TORZS00208,1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97</v>
      </c>
      <c r="L15" s="15" t="str">
        <f t="shared" si="0"/>
        <v>R01,20140101,00000000,20140110,E,TORZS,@TORZS00209,</v>
      </c>
    </row>
    <row r="16" spans="1:12" ht="53.25" customHeight="1">
      <c r="A16" s="16" t="s">
        <v>17</v>
      </c>
      <c r="B16" s="19" t="s">
        <v>11</v>
      </c>
      <c r="C16" s="22" t="s">
        <v>81</v>
      </c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97</v>
      </c>
      <c r="L16" s="15" t="str">
        <f t="shared" si="0"/>
        <v>R01,20140101,00000000,20140110,E,TORZS,@TORZS00210,Kőolaj-feldolgozás</v>
      </c>
    </row>
    <row r="17" spans="1:12" ht="30">
      <c r="A17" s="16" t="s">
        <v>18</v>
      </c>
      <c r="B17" s="17" t="s">
        <v>23</v>
      </c>
      <c r="C17" s="22">
        <v>1920</v>
      </c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97</v>
      </c>
      <c r="L17" s="15" t="str">
        <f t="shared" si="0"/>
        <v>R01,20140101,00000000,20140110,E,TORZS,@TORZS00211,1920</v>
      </c>
    </row>
    <row r="18" spans="1:12" ht="45">
      <c r="A18" s="16" t="s">
        <v>19</v>
      </c>
      <c r="B18" s="24" t="s">
        <v>27</v>
      </c>
      <c r="C18" s="22">
        <v>1</v>
      </c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97</v>
      </c>
      <c r="L18" s="15" t="str">
        <f t="shared" si="0"/>
        <v>R01,20140101,00000000,20140110,E,TORZS,@TORZS00212,1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97</v>
      </c>
      <c r="L19" s="15" t="str">
        <f t="shared" si="0"/>
        <v>R01,20140101,00000000,20140110,E,TORZS,@TORZS00213,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97</v>
      </c>
      <c r="L20" s="15" t="str">
        <f t="shared" si="0"/>
        <v>R01,20140101,00000000,20140110,E,TORZS,@TORZS00214,1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97</v>
      </c>
      <c r="L21" s="15" t="str">
        <f t="shared" si="0"/>
        <v>R01,20140101,00000000,20140110,E,TORZS,@TORZS00215,0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97</v>
      </c>
      <c r="L22" s="15" t="str">
        <f t="shared" si="0"/>
        <v>R01,20140101,00000000,20140110,E,TORZS,@TORZS00216,0</v>
      </c>
    </row>
    <row r="23" ht="15">
      <c r="A23" s="5"/>
    </row>
    <row r="24" ht="15">
      <c r="A24" s="5"/>
    </row>
  </sheetData>
  <sheetProtection/>
  <mergeCells count="3">
    <mergeCell ref="A5:A6"/>
    <mergeCell ref="B5:B6"/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0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6" width="9.140625" style="4" customWidth="1"/>
    <col min="7" max="7" width="10.57421875" style="4" customWidth="1"/>
    <col min="8" max="8" width="9.140625" style="4" customWidth="1"/>
    <col min="9" max="9" width="10.28125" style="4" customWidth="1"/>
    <col min="10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0" t="s">
        <v>28</v>
      </c>
      <c r="B2" s="50"/>
      <c r="C2" s="50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98</v>
      </c>
      <c r="L7" s="15" t="str">
        <f>E7&amp;","&amp;F7&amp;","&amp;G7&amp;","&amp;H7&amp;","&amp;I7&amp;","&amp;J7&amp;","&amp;"@"&amp;J7&amp;K7&amp;A7&amp;","&amp;C7</f>
        <v>R01,20140101,00000000,20140110,E,TORZS,@TORZS00301,</v>
      </c>
    </row>
    <row r="8" spans="1:12" ht="60">
      <c r="A8" s="16" t="s">
        <v>1</v>
      </c>
      <c r="B8" s="17" t="s">
        <v>101</v>
      </c>
      <c r="C8" s="18" t="s">
        <v>82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98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R01,20140101,00000000,20140110,E,TORZS,@TORZS00302,KTANYA</v>
      </c>
    </row>
    <row r="9" spans="1:12" ht="70.5" customHeight="1">
      <c r="A9" s="16" t="s">
        <v>2</v>
      </c>
      <c r="B9" s="19" t="s">
        <v>102</v>
      </c>
      <c r="C9" s="18" t="s">
        <v>83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60" t="s">
        <v>46</v>
      </c>
      <c r="J9" s="28" t="s">
        <v>70</v>
      </c>
      <c r="K9" s="57" t="s">
        <v>98</v>
      </c>
      <c r="L9" s="15" t="str">
        <f t="shared" si="0"/>
        <v>R01,20140101,00000000,20140110,E,TORZS,@TORZS00303,KTANYA Holding N.V.</v>
      </c>
    </row>
    <row r="10" spans="1:12" ht="15">
      <c r="A10" s="16" t="s">
        <v>3</v>
      </c>
      <c r="B10" s="19" t="s">
        <v>10</v>
      </c>
      <c r="C10" s="18" t="s">
        <v>78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98</v>
      </c>
      <c r="L10" s="15" t="str">
        <f t="shared" si="0"/>
        <v>R01,20140101,00000000,20140110,E,TORZS,@TORZS00304,NL</v>
      </c>
    </row>
    <row r="11" spans="1:12" ht="15">
      <c r="A11" s="16" t="s">
        <v>4</v>
      </c>
      <c r="B11" s="19" t="s">
        <v>8</v>
      </c>
      <c r="C11" s="21" t="s">
        <v>84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98</v>
      </c>
      <c r="L11" s="15" t="str">
        <f t="shared" si="0"/>
        <v>R01,20140101,00000000,20140110,E,TORZS,@TORZS00305,Amszterdam</v>
      </c>
    </row>
    <row r="12" spans="1:12" ht="123.75" customHeight="1">
      <c r="A12" s="16" t="s">
        <v>5</v>
      </c>
      <c r="B12" s="17" t="s">
        <v>103</v>
      </c>
      <c r="C12" s="21" t="s">
        <v>85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60" t="s">
        <v>46</v>
      </c>
      <c r="J12" s="28" t="s">
        <v>70</v>
      </c>
      <c r="K12" s="57" t="s">
        <v>98</v>
      </c>
      <c r="L12" s="15" t="str">
        <f t="shared" si="0"/>
        <v>R01,20140101,00000000,20140110,E,TORZS,@TORZS00306,EA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98</v>
      </c>
      <c r="L13" s="15" t="str">
        <f t="shared" si="0"/>
        <v>R01,20140101,00000000,20140110,E,TORZS,@TORZS00307,0</v>
      </c>
    </row>
    <row r="14" spans="1:12" ht="68.25" customHeight="1">
      <c r="A14" s="16" t="s">
        <v>9</v>
      </c>
      <c r="B14" s="17" t="s">
        <v>105</v>
      </c>
      <c r="C14" s="22"/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98</v>
      </c>
      <c r="L14" s="15" t="str">
        <f t="shared" si="0"/>
        <v>R01,20140101,00000000,20140110,E,TORZS,@TORZS00308,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60" t="s">
        <v>46</v>
      </c>
      <c r="J15" s="28" t="s">
        <v>70</v>
      </c>
      <c r="K15" s="57" t="s">
        <v>98</v>
      </c>
      <c r="L15" s="15" t="str">
        <f t="shared" si="0"/>
        <v>R01,20140101,00000000,20140110,E,TORZS,@TORZS00309,</v>
      </c>
    </row>
    <row r="16" spans="1:12" ht="53.25" customHeight="1">
      <c r="A16" s="16" t="s">
        <v>17</v>
      </c>
      <c r="B16" s="19" t="s">
        <v>11</v>
      </c>
      <c r="C16" s="22"/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98</v>
      </c>
      <c r="L16" s="15" t="str">
        <f t="shared" si="0"/>
        <v>R01,20140101,00000000,20140110,E,TORZS,@TORZS00310,</v>
      </c>
    </row>
    <row r="17" spans="1:12" ht="30">
      <c r="A17" s="16" t="s">
        <v>18</v>
      </c>
      <c r="B17" s="17" t="s">
        <v>23</v>
      </c>
      <c r="C17" s="22"/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98</v>
      </c>
      <c r="L17" s="15" t="str">
        <f t="shared" si="0"/>
        <v>R01,20140101,00000000,20140110,E,TORZS,@TORZS00311,</v>
      </c>
    </row>
    <row r="18" spans="1:12" ht="45">
      <c r="A18" s="16" t="s">
        <v>19</v>
      </c>
      <c r="B18" s="24" t="s">
        <v>27</v>
      </c>
      <c r="C18" s="22"/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60" t="s">
        <v>46</v>
      </c>
      <c r="J18" s="28" t="s">
        <v>70</v>
      </c>
      <c r="K18" s="57" t="s">
        <v>98</v>
      </c>
      <c r="L18" s="15" t="str">
        <f t="shared" si="0"/>
        <v>R01,20140101,00000000,20140110,E,TORZS,@TORZS00312,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98</v>
      </c>
      <c r="L19" s="15" t="str">
        <f t="shared" si="0"/>
        <v>R01,20140101,00000000,20140110,E,TORZS,@TORZS00313,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98</v>
      </c>
      <c r="L20" s="15" t="str">
        <f t="shared" si="0"/>
        <v>R01,20140101,00000000,20140110,E,TORZS,@TORZS00314,1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60" t="s">
        <v>46</v>
      </c>
      <c r="J21" s="28" t="s">
        <v>70</v>
      </c>
      <c r="K21" s="57" t="s">
        <v>98</v>
      </c>
      <c r="L21" s="15" t="str">
        <f t="shared" si="0"/>
        <v>R01,20140101,00000000,20140110,E,TORZS,@TORZS00315,0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98</v>
      </c>
      <c r="L22" s="15" t="str">
        <f t="shared" si="0"/>
        <v>R01,20140101,00000000,20140110,E,TORZS,@TORZS00316,0</v>
      </c>
    </row>
    <row r="23" ht="15">
      <c r="A23" s="5"/>
    </row>
    <row r="24" ht="15">
      <c r="A24" s="5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11" width="11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0" t="s">
        <v>28</v>
      </c>
      <c r="B2" s="50"/>
      <c r="C2" s="50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113</v>
      </c>
      <c r="L7" s="15" t="str">
        <f>E7&amp;","&amp;F7&amp;","&amp;G7&amp;","&amp;H7&amp;","&amp;I7&amp;","&amp;J7&amp;","&amp;"@"&amp;J7&amp;K7&amp;A7&amp;","&amp;C7</f>
        <v>R01,20140101,00000000,20140110,E,TORZS,@TORZS00401,</v>
      </c>
    </row>
    <row r="8" spans="1:12" ht="60">
      <c r="A8" s="16" t="s">
        <v>1</v>
      </c>
      <c r="B8" s="17" t="s">
        <v>101</v>
      </c>
      <c r="C8" s="18" t="s">
        <v>86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113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R01,20140101,00000000,20140110,E,TORZS,@TORZS00402,KTLEANY</v>
      </c>
    </row>
    <row r="9" spans="1:12" ht="70.5" customHeight="1">
      <c r="A9" s="16" t="s">
        <v>2</v>
      </c>
      <c r="B9" s="19" t="s">
        <v>102</v>
      </c>
      <c r="C9" s="26" t="s">
        <v>87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113</v>
      </c>
      <c r="L9" s="15" t="str">
        <f t="shared" si="0"/>
        <v>R01,20140101,00000000,20140110,E,TORZS,@TORZS00403,KTLEANY D.o.o.</v>
      </c>
    </row>
    <row r="10" spans="1:12" ht="15">
      <c r="A10" s="16" t="s">
        <v>3</v>
      </c>
      <c r="B10" s="19" t="s">
        <v>10</v>
      </c>
      <c r="C10" s="18" t="s">
        <v>88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113</v>
      </c>
      <c r="L10" s="15" t="str">
        <f t="shared" si="0"/>
        <v>R01,20140101,00000000,20140110,E,TORZS,@TORZS00404,HR</v>
      </c>
    </row>
    <row r="11" spans="1:12" ht="15">
      <c r="A11" s="16" t="s">
        <v>4</v>
      </c>
      <c r="B11" s="19" t="s">
        <v>8</v>
      </c>
      <c r="C11" s="21" t="s">
        <v>89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113</v>
      </c>
      <c r="L11" s="15" t="str">
        <f t="shared" si="0"/>
        <v>R01,20140101,00000000,20140110,E,TORZS,@TORZS00405,Zagreb</v>
      </c>
    </row>
    <row r="12" spans="1:12" ht="123.75" customHeight="1">
      <c r="A12" s="16" t="s">
        <v>5</v>
      </c>
      <c r="B12" s="17" t="s">
        <v>103</v>
      </c>
      <c r="C12" s="21" t="s">
        <v>90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113</v>
      </c>
      <c r="L12" s="15" t="str">
        <f t="shared" si="0"/>
        <v>R01,20140101,00000000,20140110,E,TORZS,@TORZS00406,EL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113</v>
      </c>
      <c r="L13" s="15" t="str">
        <f t="shared" si="0"/>
        <v>R01,20140101,00000000,20140110,E,TORZS,@TORZS00407,0</v>
      </c>
    </row>
    <row r="14" spans="1:12" ht="68.25" customHeight="1">
      <c r="A14" s="16" t="s">
        <v>9</v>
      </c>
      <c r="B14" s="17" t="s">
        <v>105</v>
      </c>
      <c r="C14" s="22">
        <v>1</v>
      </c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113</v>
      </c>
      <c r="L14" s="15" t="str">
        <f t="shared" si="0"/>
        <v>R01,20140101,00000000,20140110,E,TORZS,@TORZS00408,1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113</v>
      </c>
      <c r="L15" s="15" t="str">
        <f t="shared" si="0"/>
        <v>R01,20140101,00000000,20140110,E,TORZS,@TORZS00409,</v>
      </c>
    </row>
    <row r="16" spans="1:12" ht="53.25" customHeight="1">
      <c r="A16" s="16" t="s">
        <v>17</v>
      </c>
      <c r="B16" s="19" t="s">
        <v>11</v>
      </c>
      <c r="C16" s="22" t="s">
        <v>91</v>
      </c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113</v>
      </c>
      <c r="L16" s="15" t="str">
        <f t="shared" si="0"/>
        <v>R01,20140101,00000000,20140110,E,TORZS,@TORZS00410,Üzletvezetés</v>
      </c>
    </row>
    <row r="17" spans="1:12" ht="30">
      <c r="A17" s="16" t="s">
        <v>18</v>
      </c>
      <c r="B17" s="17" t="s">
        <v>23</v>
      </c>
      <c r="C17" s="22">
        <v>7010</v>
      </c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113</v>
      </c>
      <c r="L17" s="15" t="str">
        <f t="shared" si="0"/>
        <v>R01,20140101,00000000,20140110,E,TORZS,@TORZS00411,7010</v>
      </c>
    </row>
    <row r="18" spans="1:12" ht="45">
      <c r="A18" s="16" t="s">
        <v>19</v>
      </c>
      <c r="B18" s="24" t="s">
        <v>27</v>
      </c>
      <c r="C18" s="22"/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113</v>
      </c>
      <c r="L18" s="15" t="str">
        <f t="shared" si="0"/>
        <v>R01,20140101,00000000,20140110,E,TORZS,@TORZS00412,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113</v>
      </c>
      <c r="L19" s="15" t="str">
        <f t="shared" si="0"/>
        <v>R01,20140101,00000000,20140110,E,TORZS,@TORZS00413,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113</v>
      </c>
      <c r="L20" s="15" t="str">
        <f t="shared" si="0"/>
        <v>R01,20140101,00000000,20140110,E,TORZS,@TORZS00414,1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113</v>
      </c>
      <c r="L21" s="15" t="str">
        <f t="shared" si="0"/>
        <v>R01,20140101,00000000,20140110,E,TORZS,@TORZS00415,0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113</v>
      </c>
      <c r="L22" s="15" t="str">
        <f t="shared" si="0"/>
        <v>R01,20140101,00000000,20140110,E,TORZS,@TORZS00416,0</v>
      </c>
    </row>
    <row r="23" ht="15">
      <c r="A23" s="5"/>
    </row>
    <row r="24" ht="15">
      <c r="A24" s="5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3" t="s">
        <v>28</v>
      </c>
      <c r="B2" s="53"/>
      <c r="C2" s="53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99</v>
      </c>
      <c r="L7" s="15" t="str">
        <f>E7&amp;","&amp;F7&amp;","&amp;G7&amp;","&amp;H7&amp;","&amp;I7&amp;","&amp;J7&amp;","&amp;"@"&amp;J7&amp;K7&amp;A7&amp;","&amp;C7</f>
        <v>R01,20140101,00000000,20140110,E,TORZS,@TORZS00501,</v>
      </c>
    </row>
    <row r="8" spans="1:12" ht="60">
      <c r="A8" s="16" t="s">
        <v>1</v>
      </c>
      <c r="B8" s="17" t="s">
        <v>101</v>
      </c>
      <c r="C8" s="18" t="s">
        <v>92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99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R01,20140101,00000000,20140110,E,TORZS,@TORZS00502,EGYEB</v>
      </c>
    </row>
    <row r="9" spans="1:12" ht="70.5" customHeight="1">
      <c r="A9" s="16" t="s">
        <v>2</v>
      </c>
      <c r="B9" s="19" t="s">
        <v>102</v>
      </c>
      <c r="C9" s="26" t="s">
        <v>93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99</v>
      </c>
      <c r="L9" s="15" t="str">
        <f t="shared" si="0"/>
        <v>R01,20140101,00000000,20140110,E,TORZS,@TORZS00503,EGYEB International Z.o.o.</v>
      </c>
    </row>
    <row r="10" spans="1:12" ht="15">
      <c r="A10" s="16" t="s">
        <v>3</v>
      </c>
      <c r="B10" s="19" t="s">
        <v>10</v>
      </c>
      <c r="C10" s="18" t="s">
        <v>94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99</v>
      </c>
      <c r="L10" s="15" t="str">
        <f t="shared" si="0"/>
        <v>R01,20140101,00000000,20140110,E,TORZS,@TORZS00504,PL</v>
      </c>
    </row>
    <row r="11" spans="1:12" ht="15">
      <c r="A11" s="16" t="s">
        <v>4</v>
      </c>
      <c r="B11" s="19" t="s">
        <v>8</v>
      </c>
      <c r="C11" s="21" t="s">
        <v>95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99</v>
      </c>
      <c r="L11" s="15" t="str">
        <f t="shared" si="0"/>
        <v>R01,20140101,00000000,20140110,E,TORZS,@TORZS00505,Varso</v>
      </c>
    </row>
    <row r="12" spans="1:12" ht="123.75" customHeight="1">
      <c r="A12" s="16" t="s">
        <v>5</v>
      </c>
      <c r="B12" s="17" t="s">
        <v>103</v>
      </c>
      <c r="C12" s="21" t="s">
        <v>96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99</v>
      </c>
      <c r="L12" s="15" t="str">
        <f t="shared" si="0"/>
        <v>R01,20140101,00000000,20140110,E,TORZS,@TORZS00506,ET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99</v>
      </c>
      <c r="L13" s="15" t="str">
        <f t="shared" si="0"/>
        <v>R01,20140101,00000000,20140110,E,TORZS,@TORZS00507,0</v>
      </c>
    </row>
    <row r="14" spans="1:12" ht="68.25" customHeight="1">
      <c r="A14" s="16" t="s">
        <v>9</v>
      </c>
      <c r="B14" s="17" t="s">
        <v>105</v>
      </c>
      <c r="C14" s="22">
        <v>0</v>
      </c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99</v>
      </c>
      <c r="L14" s="15" t="str">
        <f t="shared" si="0"/>
        <v>R01,20140101,00000000,20140110,E,TORZS,@TORZS00508,0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99</v>
      </c>
      <c r="L15" s="15" t="str">
        <f t="shared" si="0"/>
        <v>R01,20140101,00000000,20140110,E,TORZS,@TORZS00509,</v>
      </c>
    </row>
    <row r="16" spans="1:12" ht="53.25" customHeight="1">
      <c r="A16" s="16" t="s">
        <v>17</v>
      </c>
      <c r="B16" s="19" t="s">
        <v>11</v>
      </c>
      <c r="C16" s="22" t="s">
        <v>91</v>
      </c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99</v>
      </c>
      <c r="L16" s="15" t="str">
        <f t="shared" si="0"/>
        <v>R01,20140101,00000000,20140110,E,TORZS,@TORZS00510,Üzletvezetés</v>
      </c>
    </row>
    <row r="17" spans="1:12" ht="30">
      <c r="A17" s="16" t="s">
        <v>18</v>
      </c>
      <c r="B17" s="17" t="s">
        <v>23</v>
      </c>
      <c r="C17" s="22">
        <v>7010</v>
      </c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99</v>
      </c>
      <c r="L17" s="15" t="str">
        <f t="shared" si="0"/>
        <v>R01,20140101,00000000,20140110,E,TORZS,@TORZS00511,7010</v>
      </c>
    </row>
    <row r="18" spans="1:12" ht="45">
      <c r="A18" s="16" t="s">
        <v>19</v>
      </c>
      <c r="B18" s="24" t="s">
        <v>27</v>
      </c>
      <c r="C18" s="22"/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99</v>
      </c>
      <c r="L18" s="15" t="str">
        <f t="shared" si="0"/>
        <v>R01,20140101,00000000,20140110,E,TORZS,@TORZS00512,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99</v>
      </c>
      <c r="L19" s="15" t="str">
        <f t="shared" si="0"/>
        <v>R01,20140101,00000000,20140110,E,TORZS,@TORZS00513,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99</v>
      </c>
      <c r="L20" s="15" t="str">
        <f t="shared" si="0"/>
        <v>R01,20140101,00000000,20140110,E,TORZS,@TORZS00514,1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99</v>
      </c>
      <c r="L21" s="15" t="str">
        <f t="shared" si="0"/>
        <v>R01,20140101,00000000,20140110,E,TORZS,@TORZS00515,0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99</v>
      </c>
      <c r="L22" s="15" t="str">
        <f t="shared" si="0"/>
        <v>R01,20140101,00000000,20140110,E,TORZS,@TORZS00516,0</v>
      </c>
    </row>
    <row r="23" ht="15">
      <c r="A23" s="5"/>
    </row>
    <row r="24" ht="15">
      <c r="A24" s="5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5" width="7.421875" style="4" customWidth="1"/>
    <col min="6" max="6" width="15.7109375" style="4" customWidth="1"/>
    <col min="7" max="7" width="12.421875" style="4" customWidth="1"/>
    <col min="8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3" t="s">
        <v>28</v>
      </c>
      <c r="B2" s="53"/>
      <c r="C2" s="53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114</v>
      </c>
      <c r="L7" s="15" t="str">
        <f>E7&amp;","&amp;F7&amp;","&amp;G7&amp;","&amp;H7&amp;","&amp;I7&amp;","&amp;J7&amp;","&amp;"@"&amp;J7&amp;K7&amp;A7&amp;","&amp;C7</f>
        <v>R01,20140101,00000000,20140110,E,TORZS,@TORZS00601,</v>
      </c>
    </row>
    <row r="8" spans="1:12" ht="60">
      <c r="A8" s="16" t="s">
        <v>1</v>
      </c>
      <c r="B8" s="17" t="s">
        <v>101</v>
      </c>
      <c r="C8" s="18" t="s">
        <v>108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114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R01,20140101,00000000,20140110,E,TORZS,@TORZS00602,FIOK</v>
      </c>
    </row>
    <row r="9" spans="1:12" ht="70.5" customHeight="1">
      <c r="A9" s="16" t="s">
        <v>2</v>
      </c>
      <c r="B9" s="19" t="s">
        <v>102</v>
      </c>
      <c r="C9" s="20" t="s">
        <v>109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114</v>
      </c>
      <c r="L9" s="15" t="str">
        <f t="shared" si="0"/>
        <v>R01,20140101,00000000,20140110,E,TORZS,@TORZS00603,FIOK International Kft. Luxembrugi fióktelepe</v>
      </c>
    </row>
    <row r="10" spans="1:12" ht="15">
      <c r="A10" s="16" t="s">
        <v>3</v>
      </c>
      <c r="B10" s="19" t="s">
        <v>10</v>
      </c>
      <c r="C10" s="18" t="s">
        <v>110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114</v>
      </c>
      <c r="L10" s="15" t="str">
        <f t="shared" si="0"/>
        <v>R01,20140101,00000000,20140110,E,TORZS,@TORZS00604,LU</v>
      </c>
    </row>
    <row r="11" spans="1:12" ht="15">
      <c r="A11" s="16" t="s">
        <v>4</v>
      </c>
      <c r="B11" s="19" t="s">
        <v>8</v>
      </c>
      <c r="C11" s="21" t="s">
        <v>111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114</v>
      </c>
      <c r="L11" s="15" t="str">
        <f t="shared" si="0"/>
        <v>R01,20140101,00000000,20140110,E,TORZS,@TORZS00605,Luxemburg</v>
      </c>
    </row>
    <row r="12" spans="1:12" ht="123.75" customHeight="1">
      <c r="A12" s="16" t="s">
        <v>5</v>
      </c>
      <c r="B12" s="17" t="s">
        <v>103</v>
      </c>
      <c r="C12" s="21" t="s">
        <v>112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114</v>
      </c>
      <c r="L12" s="15" t="str">
        <f t="shared" si="0"/>
        <v>R01,20140101,00000000,20140110,E,TORZS,@TORZS00606,F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114</v>
      </c>
      <c r="L13" s="15" t="str">
        <f t="shared" si="0"/>
        <v>R01,20140101,00000000,20140110,E,TORZS,@TORZS00607,0</v>
      </c>
    </row>
    <row r="14" spans="1:12" ht="68.25" customHeight="1">
      <c r="A14" s="16" t="s">
        <v>9</v>
      </c>
      <c r="B14" s="17" t="s">
        <v>105</v>
      </c>
      <c r="C14" s="22"/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114</v>
      </c>
      <c r="L14" s="15" t="str">
        <f t="shared" si="0"/>
        <v>R01,20140101,00000000,20140110,E,TORZS,@TORZS00608,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114</v>
      </c>
      <c r="L15" s="15" t="str">
        <f t="shared" si="0"/>
        <v>R01,20140101,00000000,20140110,E,TORZS,@TORZS00609,</v>
      </c>
    </row>
    <row r="16" spans="1:12" ht="53.25" customHeight="1">
      <c r="A16" s="16" t="s">
        <v>17</v>
      </c>
      <c r="B16" s="19" t="s">
        <v>11</v>
      </c>
      <c r="C16" s="22" t="s">
        <v>91</v>
      </c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114</v>
      </c>
      <c r="L16" s="15" t="str">
        <f t="shared" si="0"/>
        <v>R01,20140101,00000000,20140110,E,TORZS,@TORZS00610,Üzletvezetés</v>
      </c>
    </row>
    <row r="17" spans="1:12" ht="30">
      <c r="A17" s="16" t="s">
        <v>18</v>
      </c>
      <c r="B17" s="17" t="s">
        <v>23</v>
      </c>
      <c r="C17" s="22">
        <v>7010</v>
      </c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114</v>
      </c>
      <c r="L17" s="15" t="str">
        <f t="shared" si="0"/>
        <v>R01,20140101,00000000,20140110,E,TORZS,@TORZS00611,7010</v>
      </c>
    </row>
    <row r="18" spans="1:12" ht="45">
      <c r="A18" s="16" t="s">
        <v>19</v>
      </c>
      <c r="B18" s="24" t="s">
        <v>27</v>
      </c>
      <c r="C18" s="22"/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114</v>
      </c>
      <c r="L18" s="15" t="str">
        <f t="shared" si="0"/>
        <v>R01,20140101,00000000,20140110,E,TORZS,@TORZS00612,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114</v>
      </c>
      <c r="L19" s="15" t="str">
        <f t="shared" si="0"/>
        <v>R01,20140101,00000000,20140110,E,TORZS,@TORZS00613,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114</v>
      </c>
      <c r="L20" s="15" t="str">
        <f t="shared" si="0"/>
        <v>R01,20140101,00000000,20140110,E,TORZS,@TORZS00614,1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114</v>
      </c>
      <c r="L21" s="15" t="str">
        <f t="shared" si="0"/>
        <v>R01,20140101,00000000,20140110,E,TORZS,@TORZS00615,0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114</v>
      </c>
      <c r="L22" s="15" t="str">
        <f t="shared" si="0"/>
        <v>R01,20140101,00000000,20140110,E,TORZS,@TORZS00616,0</v>
      </c>
    </row>
    <row r="23" ht="15">
      <c r="A23" s="5"/>
    </row>
    <row r="24" ht="15">
      <c r="A24" s="5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E1" sqref="E1:K16384"/>
    </sheetView>
  </sheetViews>
  <sheetFormatPr defaultColWidth="9.140625" defaultRowHeight="12.75"/>
  <cols>
    <col min="1" max="1" width="7.7109375" style="3" customWidth="1"/>
    <col min="2" max="2" width="64.7109375" style="4" customWidth="1"/>
    <col min="3" max="3" width="31.57421875" style="5" customWidth="1"/>
    <col min="4" max="4" width="9.140625" style="5" customWidth="1"/>
    <col min="5" max="6" width="9.140625" style="4" customWidth="1"/>
    <col min="7" max="7" width="13.57421875" style="4" customWidth="1"/>
    <col min="8" max="8" width="9.140625" style="4" customWidth="1"/>
    <col min="9" max="9" width="10.7109375" style="4" customWidth="1"/>
    <col min="10" max="10" width="10.28125" style="4" customWidth="1"/>
    <col min="11" max="11" width="9.140625" style="4" customWidth="1"/>
    <col min="12" max="16384" width="9.140625" style="5" customWidth="1"/>
  </cols>
  <sheetData>
    <row r="1" ht="33" customHeight="1">
      <c r="A1" s="3" t="s">
        <v>121</v>
      </c>
    </row>
    <row r="2" spans="1:3" ht="36" customHeight="1">
      <c r="A2" s="53" t="s">
        <v>28</v>
      </c>
      <c r="B2" s="53"/>
      <c r="C2" s="53"/>
    </row>
    <row r="3" spans="1:2" ht="15">
      <c r="A3" s="6" t="s">
        <v>25</v>
      </c>
      <c r="B3" s="7"/>
    </row>
    <row r="4" ht="10.5" customHeight="1"/>
    <row r="5" spans="1:3" ht="15">
      <c r="A5" s="52" t="s">
        <v>12</v>
      </c>
      <c r="B5" s="51" t="s">
        <v>13</v>
      </c>
      <c r="C5" s="8" t="s">
        <v>14</v>
      </c>
    </row>
    <row r="6" spans="1:12" ht="39">
      <c r="A6" s="52"/>
      <c r="B6" s="51"/>
      <c r="C6" s="8" t="s">
        <v>15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10" t="s">
        <v>40</v>
      </c>
      <c r="K6" s="10" t="s">
        <v>68</v>
      </c>
      <c r="L6" s="11" t="s">
        <v>41</v>
      </c>
    </row>
    <row r="7" spans="1:12" ht="60">
      <c r="A7" s="12" t="s">
        <v>0</v>
      </c>
      <c r="B7" s="13" t="s">
        <v>100</v>
      </c>
      <c r="C7" s="14"/>
      <c r="E7" s="28" t="str">
        <f>ELOLAP!G7</f>
        <v>R01</v>
      </c>
      <c r="F7" s="54">
        <f>+ELOLAP!$H$7</f>
        <v>20140101</v>
      </c>
      <c r="G7" s="55" t="str">
        <f>+ELOLAP!$I$7</f>
        <v>00000000</v>
      </c>
      <c r="H7" s="56">
        <f>+ELOLAP!$J$7</f>
        <v>20140110</v>
      </c>
      <c r="I7" s="54" t="s">
        <v>46</v>
      </c>
      <c r="J7" s="28" t="s">
        <v>70</v>
      </c>
      <c r="K7" s="57" t="s">
        <v>115</v>
      </c>
      <c r="L7" s="15" t="str">
        <f>E7&amp;","&amp;F7&amp;","&amp;G7&amp;","&amp;H7&amp;","&amp;I7&amp;","&amp;J7&amp;","&amp;"@"&amp;J7&amp;K7&amp;A7&amp;","&amp;C7</f>
        <v>R01,20140101,00000000,20140110,E,TORZS,@TORZS00701,</v>
      </c>
    </row>
    <row r="8" spans="1:12" ht="60">
      <c r="A8" s="16" t="s">
        <v>1</v>
      </c>
      <c r="B8" s="17" t="s">
        <v>101</v>
      </c>
      <c r="C8" s="18" t="s">
        <v>116</v>
      </c>
      <c r="E8" s="28" t="str">
        <f>E7</f>
        <v>R01</v>
      </c>
      <c r="F8" s="54">
        <f>+ELOLAP!$H$7</f>
        <v>20140101</v>
      </c>
      <c r="G8" s="55" t="str">
        <f>+ELOLAP!$I$7</f>
        <v>00000000</v>
      </c>
      <c r="H8" s="56">
        <f>+ELOLAP!$J$7</f>
        <v>20140110</v>
      </c>
      <c r="I8" s="54" t="s">
        <v>46</v>
      </c>
      <c r="J8" s="28" t="s">
        <v>70</v>
      </c>
      <c r="K8" s="57" t="s">
        <v>115</v>
      </c>
      <c r="L8" s="15" t="str">
        <f aca="true" t="shared" si="0" ref="L8:L22">E8&amp;","&amp;F8&amp;","&amp;G8&amp;","&amp;H8&amp;","&amp;I8&amp;","&amp;J8&amp;","&amp;"@"&amp;J8&amp;K8&amp;A8&amp;","&amp;C8</f>
        <v>R01,20140101,00000000,20140110,E,TORZS,@TORZS00702,ANYALEANY</v>
      </c>
    </row>
    <row r="9" spans="1:12" ht="70.5" customHeight="1">
      <c r="A9" s="16" t="s">
        <v>2</v>
      </c>
      <c r="B9" s="19" t="s">
        <v>102</v>
      </c>
      <c r="C9" s="20" t="s">
        <v>119</v>
      </c>
      <c r="E9" s="28" t="str">
        <f aca="true" t="shared" si="1" ref="E9:E22">E8</f>
        <v>R01</v>
      </c>
      <c r="F9" s="54">
        <f>+ELOLAP!$H$7</f>
        <v>20140101</v>
      </c>
      <c r="G9" s="55" t="str">
        <f>+ELOLAP!$I$7</f>
        <v>00000000</v>
      </c>
      <c r="H9" s="56">
        <f>+ELOLAP!$J$7</f>
        <v>20140110</v>
      </c>
      <c r="I9" s="54" t="s">
        <v>46</v>
      </c>
      <c r="J9" s="28" t="s">
        <v>70</v>
      </c>
      <c r="K9" s="57" t="s">
        <v>115</v>
      </c>
      <c r="L9" s="15" t="str">
        <f t="shared" si="0"/>
        <v>R01,20140101,00000000,20140110,E,TORZS,@TORZS00703,ANYALENY iNTERNATIONAL LLC</v>
      </c>
    </row>
    <row r="10" spans="1:12" ht="15">
      <c r="A10" s="16" t="s">
        <v>3</v>
      </c>
      <c r="B10" s="19" t="s">
        <v>10</v>
      </c>
      <c r="C10" s="18" t="s">
        <v>117</v>
      </c>
      <c r="E10" s="28" t="str">
        <f t="shared" si="1"/>
        <v>R01</v>
      </c>
      <c r="F10" s="54">
        <f>+ELOLAP!$H$7</f>
        <v>20140101</v>
      </c>
      <c r="G10" s="55" t="str">
        <f>+ELOLAP!$I$7</f>
        <v>00000000</v>
      </c>
      <c r="H10" s="56">
        <f>+ELOLAP!$J$7</f>
        <v>20140110</v>
      </c>
      <c r="I10" s="54" t="s">
        <v>46</v>
      </c>
      <c r="J10" s="28" t="s">
        <v>70</v>
      </c>
      <c r="K10" s="57" t="s">
        <v>115</v>
      </c>
      <c r="L10" s="15" t="str">
        <f t="shared" si="0"/>
        <v>R01,20140101,00000000,20140110,E,TORZS,@TORZS00704,US</v>
      </c>
    </row>
    <row r="11" spans="1:12" ht="15">
      <c r="A11" s="16" t="s">
        <v>4</v>
      </c>
      <c r="B11" s="19" t="s">
        <v>8</v>
      </c>
      <c r="C11" s="21" t="s">
        <v>118</v>
      </c>
      <c r="E11" s="28" t="str">
        <f t="shared" si="1"/>
        <v>R01</v>
      </c>
      <c r="F11" s="54">
        <f>+ELOLAP!$H$7</f>
        <v>20140101</v>
      </c>
      <c r="G11" s="55" t="str">
        <f>+ELOLAP!$I$7</f>
        <v>00000000</v>
      </c>
      <c r="H11" s="56">
        <f>+ELOLAP!$J$7</f>
        <v>20140110</v>
      </c>
      <c r="I11" s="54" t="s">
        <v>46</v>
      </c>
      <c r="J11" s="28" t="s">
        <v>70</v>
      </c>
      <c r="K11" s="57" t="s">
        <v>115</v>
      </c>
      <c r="L11" s="15" t="str">
        <f t="shared" si="0"/>
        <v>R01,20140101,00000000,20140110,E,TORZS,@TORZS00705,ATLANTA</v>
      </c>
    </row>
    <row r="12" spans="1:12" ht="123.75" customHeight="1">
      <c r="A12" s="16" t="s">
        <v>5</v>
      </c>
      <c r="B12" s="17" t="s">
        <v>103</v>
      </c>
      <c r="C12" s="21" t="s">
        <v>120</v>
      </c>
      <c r="E12" s="28" t="str">
        <f t="shared" si="1"/>
        <v>R01</v>
      </c>
      <c r="F12" s="54">
        <f>+ELOLAP!$H$7</f>
        <v>20140101</v>
      </c>
      <c r="G12" s="55" t="str">
        <f>+ELOLAP!$I$7</f>
        <v>00000000</v>
      </c>
      <c r="H12" s="56">
        <f>+ELOLAP!$J$7</f>
        <v>20140110</v>
      </c>
      <c r="I12" s="54" t="s">
        <v>46</v>
      </c>
      <c r="J12" s="28" t="s">
        <v>70</v>
      </c>
      <c r="K12" s="57" t="s">
        <v>115</v>
      </c>
      <c r="L12" s="15" t="str">
        <f t="shared" si="0"/>
        <v>R01,20140101,00000000,20140110,E,TORZS,@TORZS00706,AL</v>
      </c>
    </row>
    <row r="13" spans="1:12" ht="50.25" customHeight="1">
      <c r="A13" s="16" t="s">
        <v>6</v>
      </c>
      <c r="B13" s="17" t="s">
        <v>104</v>
      </c>
      <c r="C13" s="22">
        <v>0</v>
      </c>
      <c r="E13" s="28" t="str">
        <f t="shared" si="1"/>
        <v>R01</v>
      </c>
      <c r="F13" s="54">
        <f>+ELOLAP!$H$7</f>
        <v>20140101</v>
      </c>
      <c r="G13" s="55" t="str">
        <f>+ELOLAP!$I$7</f>
        <v>00000000</v>
      </c>
      <c r="H13" s="56">
        <f>+ELOLAP!$J$7</f>
        <v>20140110</v>
      </c>
      <c r="I13" s="54" t="s">
        <v>46</v>
      </c>
      <c r="J13" s="28" t="s">
        <v>70</v>
      </c>
      <c r="K13" s="57" t="s">
        <v>115</v>
      </c>
      <c r="L13" s="15" t="str">
        <f t="shared" si="0"/>
        <v>R01,20140101,00000000,20140110,E,TORZS,@TORZS00707,0</v>
      </c>
    </row>
    <row r="14" spans="1:12" ht="68.25" customHeight="1">
      <c r="A14" s="16" t="s">
        <v>9</v>
      </c>
      <c r="B14" s="17" t="s">
        <v>105</v>
      </c>
      <c r="C14" s="22">
        <v>0</v>
      </c>
      <c r="E14" s="28" t="str">
        <f t="shared" si="1"/>
        <v>R01</v>
      </c>
      <c r="F14" s="54">
        <f>+ELOLAP!$H$7</f>
        <v>20140101</v>
      </c>
      <c r="G14" s="55" t="str">
        <f>+ELOLAP!$I$7</f>
        <v>00000000</v>
      </c>
      <c r="H14" s="56">
        <f>+ELOLAP!$J$7</f>
        <v>20140110</v>
      </c>
      <c r="I14" s="54" t="s">
        <v>46</v>
      </c>
      <c r="J14" s="28" t="s">
        <v>70</v>
      </c>
      <c r="K14" s="57" t="s">
        <v>115</v>
      </c>
      <c r="L14" s="15" t="str">
        <f t="shared" si="0"/>
        <v>R01,20140101,00000000,20140110,E,TORZS,@TORZS00708,0</v>
      </c>
    </row>
    <row r="15" spans="1:12" ht="60">
      <c r="A15" s="12" t="s">
        <v>16</v>
      </c>
      <c r="B15" s="23" t="s">
        <v>106</v>
      </c>
      <c r="C15" s="14"/>
      <c r="E15" s="28" t="str">
        <f t="shared" si="1"/>
        <v>R01</v>
      </c>
      <c r="F15" s="54">
        <f>+ELOLAP!$H$7</f>
        <v>20140101</v>
      </c>
      <c r="G15" s="55" t="str">
        <f>+ELOLAP!$I$7</f>
        <v>00000000</v>
      </c>
      <c r="H15" s="56">
        <f>+ELOLAP!$J$7</f>
        <v>20140110</v>
      </c>
      <c r="I15" s="54" t="s">
        <v>46</v>
      </c>
      <c r="J15" s="28" t="s">
        <v>70</v>
      </c>
      <c r="K15" s="57" t="s">
        <v>115</v>
      </c>
      <c r="L15" s="15" t="str">
        <f t="shared" si="0"/>
        <v>R01,20140101,00000000,20140110,E,TORZS,@TORZS00709,</v>
      </c>
    </row>
    <row r="16" spans="1:12" ht="53.25" customHeight="1">
      <c r="A16" s="16" t="s">
        <v>17</v>
      </c>
      <c r="B16" s="19" t="s">
        <v>11</v>
      </c>
      <c r="C16" s="22" t="s">
        <v>91</v>
      </c>
      <c r="E16" s="28" t="str">
        <f t="shared" si="1"/>
        <v>R01</v>
      </c>
      <c r="F16" s="54">
        <f>+ELOLAP!$H$7</f>
        <v>20140101</v>
      </c>
      <c r="G16" s="55" t="str">
        <f>+ELOLAP!$I$7</f>
        <v>00000000</v>
      </c>
      <c r="H16" s="56">
        <f>+ELOLAP!$J$7</f>
        <v>20140110</v>
      </c>
      <c r="I16" s="54" t="s">
        <v>46</v>
      </c>
      <c r="J16" s="28" t="s">
        <v>70</v>
      </c>
      <c r="K16" s="57" t="s">
        <v>115</v>
      </c>
      <c r="L16" s="15" t="str">
        <f t="shared" si="0"/>
        <v>R01,20140101,00000000,20140110,E,TORZS,@TORZS00710,Üzletvezetés</v>
      </c>
    </row>
    <row r="17" spans="1:12" ht="30">
      <c r="A17" s="16" t="s">
        <v>18</v>
      </c>
      <c r="B17" s="17" t="s">
        <v>23</v>
      </c>
      <c r="C17" s="22">
        <v>7010</v>
      </c>
      <c r="E17" s="28" t="str">
        <f t="shared" si="1"/>
        <v>R01</v>
      </c>
      <c r="F17" s="54">
        <f>+ELOLAP!$H$7</f>
        <v>20140101</v>
      </c>
      <c r="G17" s="55" t="str">
        <f>+ELOLAP!$I$7</f>
        <v>00000000</v>
      </c>
      <c r="H17" s="56">
        <f>+ELOLAP!$J$7</f>
        <v>20140110</v>
      </c>
      <c r="I17" s="54" t="s">
        <v>46</v>
      </c>
      <c r="J17" s="28" t="s">
        <v>70</v>
      </c>
      <c r="K17" s="57" t="s">
        <v>115</v>
      </c>
      <c r="L17" s="15" t="str">
        <f t="shared" si="0"/>
        <v>R01,20140101,00000000,20140110,E,TORZS,@TORZS00711,7010</v>
      </c>
    </row>
    <row r="18" spans="1:12" ht="45">
      <c r="A18" s="16" t="s">
        <v>19</v>
      </c>
      <c r="B18" s="24" t="s">
        <v>27</v>
      </c>
      <c r="C18" s="22">
        <v>0</v>
      </c>
      <c r="E18" s="28" t="str">
        <f t="shared" si="1"/>
        <v>R01</v>
      </c>
      <c r="F18" s="54">
        <f>+ELOLAP!$H$7</f>
        <v>20140101</v>
      </c>
      <c r="G18" s="55" t="str">
        <f>+ELOLAP!$I$7</f>
        <v>00000000</v>
      </c>
      <c r="H18" s="56">
        <f>+ELOLAP!$J$7</f>
        <v>20140110</v>
      </c>
      <c r="I18" s="54" t="s">
        <v>46</v>
      </c>
      <c r="J18" s="28" t="s">
        <v>70</v>
      </c>
      <c r="K18" s="57" t="s">
        <v>115</v>
      </c>
      <c r="L18" s="15" t="str">
        <f t="shared" si="0"/>
        <v>R01,20140101,00000000,20140110,E,TORZS,@TORZS00712,0</v>
      </c>
    </row>
    <row r="19" spans="1:12" ht="14.25" customHeight="1">
      <c r="A19" s="12" t="s">
        <v>20</v>
      </c>
      <c r="B19" s="25" t="s">
        <v>7</v>
      </c>
      <c r="C19" s="14"/>
      <c r="E19" s="28" t="str">
        <f t="shared" si="1"/>
        <v>R01</v>
      </c>
      <c r="F19" s="54">
        <f>+ELOLAP!$H$7</f>
        <v>20140101</v>
      </c>
      <c r="G19" s="55" t="str">
        <f>+ELOLAP!$I$7</f>
        <v>00000000</v>
      </c>
      <c r="H19" s="56">
        <f>+ELOLAP!$J$7</f>
        <v>20140110</v>
      </c>
      <c r="I19" s="54" t="s">
        <v>46</v>
      </c>
      <c r="J19" s="28" t="s">
        <v>70</v>
      </c>
      <c r="K19" s="57" t="s">
        <v>115</v>
      </c>
      <c r="L19" s="15" t="str">
        <f t="shared" si="0"/>
        <v>R01,20140101,00000000,20140110,E,TORZS,@TORZS00713,</v>
      </c>
    </row>
    <row r="20" spans="1:12" ht="45">
      <c r="A20" s="16" t="s">
        <v>21</v>
      </c>
      <c r="B20" s="17" t="s">
        <v>107</v>
      </c>
      <c r="C20" s="21">
        <v>1</v>
      </c>
      <c r="E20" s="28" t="str">
        <f t="shared" si="1"/>
        <v>R01</v>
      </c>
      <c r="F20" s="54">
        <f>+ELOLAP!$H$7</f>
        <v>20140101</v>
      </c>
      <c r="G20" s="55" t="str">
        <f>+ELOLAP!$I$7</f>
        <v>00000000</v>
      </c>
      <c r="H20" s="56">
        <f>+ELOLAP!$J$7</f>
        <v>20140110</v>
      </c>
      <c r="I20" s="54" t="s">
        <v>46</v>
      </c>
      <c r="J20" s="28" t="s">
        <v>70</v>
      </c>
      <c r="K20" s="57" t="s">
        <v>115</v>
      </c>
      <c r="L20" s="15" t="str">
        <f t="shared" si="0"/>
        <v>R01,20140101,00000000,20140110,E,TORZS,@TORZS00714,1</v>
      </c>
    </row>
    <row r="21" spans="1:12" ht="30">
      <c r="A21" s="16" t="s">
        <v>22</v>
      </c>
      <c r="B21" s="24" t="s">
        <v>26</v>
      </c>
      <c r="C21" s="21">
        <v>0</v>
      </c>
      <c r="E21" s="28" t="str">
        <f t="shared" si="1"/>
        <v>R01</v>
      </c>
      <c r="F21" s="54">
        <f>+ELOLAP!$H$7</f>
        <v>20140101</v>
      </c>
      <c r="G21" s="55" t="str">
        <f>+ELOLAP!$I$7</f>
        <v>00000000</v>
      </c>
      <c r="H21" s="56">
        <f>+ELOLAP!$J$7</f>
        <v>20140110</v>
      </c>
      <c r="I21" s="54" t="s">
        <v>46</v>
      </c>
      <c r="J21" s="28" t="s">
        <v>70</v>
      </c>
      <c r="K21" s="57" t="s">
        <v>115</v>
      </c>
      <c r="L21" s="15" t="str">
        <f t="shared" si="0"/>
        <v>R01,20140101,00000000,20140110,E,TORZS,@TORZS00715,0</v>
      </c>
    </row>
    <row r="22" spans="1:12" ht="30">
      <c r="A22" s="16" t="s">
        <v>24</v>
      </c>
      <c r="B22" s="24" t="s">
        <v>29</v>
      </c>
      <c r="C22" s="21">
        <v>0</v>
      </c>
      <c r="E22" s="28" t="str">
        <f t="shared" si="1"/>
        <v>R01</v>
      </c>
      <c r="F22" s="54">
        <f>+ELOLAP!$H$7</f>
        <v>20140101</v>
      </c>
      <c r="G22" s="55" t="str">
        <f>+ELOLAP!$I$7</f>
        <v>00000000</v>
      </c>
      <c r="H22" s="56">
        <f>+ELOLAP!$J$7</f>
        <v>20140110</v>
      </c>
      <c r="I22" s="54" t="s">
        <v>46</v>
      </c>
      <c r="J22" s="28" t="s">
        <v>70</v>
      </c>
      <c r="K22" s="57" t="s">
        <v>115</v>
      </c>
      <c r="L22" s="15" t="str">
        <f t="shared" si="0"/>
        <v>R01,20140101,00000000,20140110,E,TORZS,@TORZS00716,0</v>
      </c>
    </row>
    <row r="23" ht="15">
      <c r="A23" s="5"/>
    </row>
    <row r="24" ht="15">
      <c r="A24" s="5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2012-04-03T16:18:03Z</cp:lastPrinted>
  <dcterms:created xsi:type="dcterms:W3CDTF">2005-12-09T09:45:02Z</dcterms:created>
  <dcterms:modified xsi:type="dcterms:W3CDTF">2014-01-08T13:07:16Z</dcterms:modified>
  <cp:category/>
  <cp:version/>
  <cp:contentType/>
  <cp:contentStatus/>
</cp:coreProperties>
</file>