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6.xml" ContentType="application/vnd.openxmlformats-officedocument.drawingml.chartshapes+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9.xml" ContentType="application/vnd.openxmlformats-officedocument.drawingml.chartshapes+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4.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7.xml" ContentType="application/vnd.openxmlformats-officedocument.drawingml.chartshapes+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8.xml" ContentType="application/vnd.openxmlformats-officedocument.drawingml.chartshapes+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9.xml" ContentType="application/vnd.openxmlformats-officedocument.drawingml.chartshapes+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30.xml" ContentType="application/vnd.openxmlformats-officedocument.drawingml.chartshapes+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31.xml" ContentType="application/vnd.openxmlformats-officedocument.drawingml.chartshapes+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32.xml" ContentType="application/vnd.openxmlformats-officedocument.drawingml.chartshapes+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33.xml" ContentType="application/vnd.openxmlformats-officedocument.drawingml.chartshapes+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38.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39.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40.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41.xml" ContentType="application/vnd.openxmlformats-officedocument.drawingml.chartshapes+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42.xml" ContentType="application/vnd.openxmlformats-officedocument.drawingml.chartshapes+xml"/>
  <Override PartName="/xl/drawings/drawing43.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44.xml" ContentType="application/vnd.openxmlformats-officedocument.drawingml.chartshapes+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45.xml" ContentType="application/vnd.openxmlformats-officedocument.drawingml.chartshapes+xml"/>
  <Override PartName="/xl/drawings/drawing46.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47.xml" ContentType="application/vnd.openxmlformats-officedocument.drawingml.chartshapes+xml"/>
  <Override PartName="/xl/drawings/drawing48.xml" ContentType="application/vnd.openxmlformats-officedocument.drawing+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49.xml" ContentType="application/vnd.openxmlformats-officedocument.drawing+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50.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drawings/drawing51.xml" ContentType="application/vnd.openxmlformats-officedocument.drawingml.chartshapes+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drawings/drawing52.xml" ContentType="application/vnd.openxmlformats-officedocument.drawingml.chartshapes+xml"/>
  <Override PartName="/xl/drawings/drawing53.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drawings/drawing54.xml" ContentType="application/vnd.openxmlformats-officedocument.drawingml.chartshapes+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55.xml" ContentType="application/vnd.openxmlformats-officedocument.drawingml.chartshapes+xml"/>
  <Override PartName="/xl/drawings/drawing56.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drawings/drawing57.xml" ContentType="application/vnd.openxmlformats-officedocument.drawingml.chartshapes+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58.xml" ContentType="application/vnd.openxmlformats-officedocument.drawingml.chartshapes+xml"/>
  <Override PartName="/xl/drawings/drawing59.xml" ContentType="application/vnd.openxmlformats-officedocument.drawing+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drawings/drawing60.xml" ContentType="application/vnd.openxmlformats-officedocument.drawingml.chartshapes+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drawings/drawing61.xml" ContentType="application/vnd.openxmlformats-officedocument.drawingml.chartshapes+xml"/>
  <Override PartName="/xl/drawings/drawing62.xml" ContentType="application/vnd.openxmlformats-officedocument.drawing+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drawings/drawing63.xml" ContentType="application/vnd.openxmlformats-officedocument.drawingml.chartshapes+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drawings/drawing64.xml" ContentType="application/vnd.openxmlformats-officedocument.drawingml.chartshapes+xml"/>
  <Override PartName="/xl/drawings/drawing65.xml" ContentType="application/vnd.openxmlformats-officedocument.drawing+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drawings/drawing66.xml" ContentType="application/vnd.openxmlformats-officedocument.drawing+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drawings/drawing67.xml" ContentType="application/vnd.openxmlformats-officedocument.drawingml.chartshapes+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drawings/drawing68.xml" ContentType="application/vnd.openxmlformats-officedocument.drawingml.chartshapes+xml"/>
  <Override PartName="/xl/drawings/drawing69.xml" ContentType="application/vnd.openxmlformats-officedocument.drawing+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drawings/drawing70.xml" ContentType="application/vnd.openxmlformats-officedocument.drawing+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drawings/drawing71.xml" ContentType="application/vnd.openxmlformats-officedocument.drawing+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drawings/drawing72.xml" ContentType="application/vnd.openxmlformats-officedocument.drawing+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charts/chart72.xml" ContentType="application/vnd.openxmlformats-officedocument.drawingml.chart+xml"/>
  <Override PartName="/xl/charts/style72.xml" ContentType="application/vnd.ms-office.chartstyle+xml"/>
  <Override PartName="/xl/charts/colors72.xml" ContentType="application/vnd.ms-office.chartcolorstyle+xml"/>
  <Override PartName="/xl/drawings/drawing73.xml" ContentType="application/vnd.openxmlformats-officedocument.drawing+xml"/>
  <Override PartName="/xl/charts/chart73.xml" ContentType="application/vnd.openxmlformats-officedocument.drawingml.chart+xml"/>
  <Override PartName="/xl/charts/style73.xml" ContentType="application/vnd.ms-office.chartstyle+xml"/>
  <Override PartName="/xl/charts/colors73.xml" ContentType="application/vnd.ms-office.chartcolorstyle+xml"/>
  <Override PartName="/xl/charts/chart74.xml" ContentType="application/vnd.openxmlformats-officedocument.drawingml.chart+xml"/>
  <Override PartName="/xl/charts/style74.xml" ContentType="application/vnd.ms-office.chartstyle+xml"/>
  <Override PartName="/xl/charts/colors74.xml" ContentType="application/vnd.ms-office.chartcolorstyle+xml"/>
  <Override PartName="/xl/drawings/drawing74.xml" ContentType="application/vnd.openxmlformats-officedocument.drawing+xml"/>
  <Override PartName="/xl/charts/chart75.xml" ContentType="application/vnd.openxmlformats-officedocument.drawingml.chart+xml"/>
  <Override PartName="/xl/charts/style75.xml" ContentType="application/vnd.ms-office.chartstyle+xml"/>
  <Override PartName="/xl/charts/colors75.xml" ContentType="application/vnd.ms-office.chartcolorstyle+xml"/>
  <Override PartName="/xl/charts/chart76.xml" ContentType="application/vnd.openxmlformats-officedocument.drawingml.chart+xml"/>
  <Override PartName="/xl/charts/style76.xml" ContentType="application/vnd.ms-office.chartstyle+xml"/>
  <Override PartName="/xl/charts/colors76.xml" ContentType="application/vnd.ms-office.chartcolorstyle+xml"/>
  <Override PartName="/xl/drawings/drawing75.xml" ContentType="application/vnd.openxmlformats-officedocument.drawing+xml"/>
  <Override PartName="/xl/charts/chart77.xml" ContentType="application/vnd.openxmlformats-officedocument.drawingml.chart+xml"/>
  <Override PartName="/xl/charts/style77.xml" ContentType="application/vnd.ms-office.chartstyle+xml"/>
  <Override PartName="/xl/charts/colors77.xml" ContentType="application/vnd.ms-office.chartcolorstyle+xml"/>
  <Override PartName="/xl/charts/chart78.xml" ContentType="application/vnd.openxmlformats-officedocument.drawingml.chart+xml"/>
  <Override PartName="/xl/charts/style78.xml" ContentType="application/vnd.ms-office.chartstyle+xml"/>
  <Override PartName="/xl/charts/colors78.xml" ContentType="application/vnd.ms-office.chartcolorstyle+xml"/>
  <Override PartName="/xl/drawings/drawing76.xml" ContentType="application/vnd.openxmlformats-officedocument.drawing+xml"/>
  <Override PartName="/xl/charts/chart79.xml" ContentType="application/vnd.openxmlformats-officedocument.drawingml.chart+xml"/>
  <Override PartName="/xl/charts/style79.xml" ContentType="application/vnd.ms-office.chartstyle+xml"/>
  <Override PartName="/xl/charts/colors79.xml" ContentType="application/vnd.ms-office.chartcolorstyle+xml"/>
  <Override PartName="/xl/drawings/drawing77.xml" ContentType="application/vnd.openxmlformats-officedocument.drawingml.chartshapes+xml"/>
  <Override PartName="/xl/charts/chart80.xml" ContentType="application/vnd.openxmlformats-officedocument.drawingml.chart+xml"/>
  <Override PartName="/xl/charts/style80.xml" ContentType="application/vnd.ms-office.chartstyle+xml"/>
  <Override PartName="/xl/charts/colors80.xml" ContentType="application/vnd.ms-office.chartcolorstyle+xml"/>
  <Override PartName="/xl/drawings/drawing78.xml" ContentType="application/vnd.openxmlformats-officedocument.drawingml.chartshapes+xml"/>
  <Override PartName="/xl/drawings/drawing79.xml" ContentType="application/vnd.openxmlformats-officedocument.drawing+xml"/>
  <Override PartName="/xl/charts/chart81.xml" ContentType="application/vnd.openxmlformats-officedocument.drawingml.chart+xml"/>
  <Override PartName="/xl/charts/style81.xml" ContentType="application/vnd.ms-office.chartstyle+xml"/>
  <Override PartName="/xl/charts/colors81.xml" ContentType="application/vnd.ms-office.chartcolorstyle+xml"/>
  <Override PartName="/xl/charts/chart82.xml" ContentType="application/vnd.openxmlformats-officedocument.drawingml.chart+xml"/>
  <Override PartName="/xl/charts/style82.xml" ContentType="application/vnd.ms-office.chartstyle+xml"/>
  <Override PartName="/xl/charts/colors82.xml" ContentType="application/vnd.ms-office.chartcolorstyle+xml"/>
  <Override PartName="/xl/drawings/drawing80.xml" ContentType="application/vnd.openxmlformats-officedocument.drawing+xml"/>
  <Override PartName="/xl/charts/chart83.xml" ContentType="application/vnd.openxmlformats-officedocument.drawingml.chart+xml"/>
  <Override PartName="/xl/charts/style83.xml" ContentType="application/vnd.ms-office.chartstyle+xml"/>
  <Override PartName="/xl/charts/colors83.xml" ContentType="application/vnd.ms-office.chartcolorstyle+xml"/>
  <Override PartName="/xl/drawings/drawing81.xml" ContentType="application/vnd.openxmlformats-officedocument.drawingml.chartshapes+xml"/>
  <Override PartName="/xl/charts/chart84.xml" ContentType="application/vnd.openxmlformats-officedocument.drawingml.chart+xml"/>
  <Override PartName="/xl/charts/style84.xml" ContentType="application/vnd.ms-office.chartstyle+xml"/>
  <Override PartName="/xl/charts/colors84.xml" ContentType="application/vnd.ms-office.chartcolorstyle+xml"/>
  <Override PartName="/xl/drawings/drawing82.xml" ContentType="application/vnd.openxmlformats-officedocument.drawingml.chartshapes+xml"/>
  <Override PartName="/xl/drawings/drawing83.xml" ContentType="application/vnd.openxmlformats-officedocument.drawing+xml"/>
  <Override PartName="/xl/charts/chart85.xml" ContentType="application/vnd.openxmlformats-officedocument.drawingml.chart+xml"/>
  <Override PartName="/xl/charts/style85.xml" ContentType="application/vnd.ms-office.chartstyle+xml"/>
  <Override PartName="/xl/charts/colors85.xml" ContentType="application/vnd.ms-office.chartcolorstyle+xml"/>
  <Override PartName="/xl/drawings/drawing84.xml" ContentType="application/vnd.openxmlformats-officedocument.drawingml.chartshapes+xml"/>
  <Override PartName="/xl/charts/chart86.xml" ContentType="application/vnd.openxmlformats-officedocument.drawingml.chart+xml"/>
  <Override PartName="/xl/charts/style86.xml" ContentType="application/vnd.ms-office.chartstyle+xml"/>
  <Override PartName="/xl/charts/colors86.xml" ContentType="application/vnd.ms-office.chartcolorstyle+xml"/>
  <Override PartName="/xl/drawings/drawing85.xml" ContentType="application/vnd.openxmlformats-officedocument.drawingml.chartshapes+xml"/>
  <Override PartName="/xl/drawings/drawing86.xml" ContentType="application/vnd.openxmlformats-officedocument.drawing+xml"/>
  <Override PartName="/xl/charts/chart87.xml" ContentType="application/vnd.openxmlformats-officedocument.drawingml.chart+xml"/>
  <Override PartName="/xl/charts/style87.xml" ContentType="application/vnd.ms-office.chartstyle+xml"/>
  <Override PartName="/xl/charts/colors87.xml" ContentType="application/vnd.ms-office.chartcolorstyle+xml"/>
  <Override PartName="/xl/drawings/drawing87.xml" ContentType="application/vnd.openxmlformats-officedocument.drawingml.chartshapes+xml"/>
  <Override PartName="/xl/charts/chart88.xml" ContentType="application/vnd.openxmlformats-officedocument.drawingml.chart+xml"/>
  <Override PartName="/xl/charts/style88.xml" ContentType="application/vnd.ms-office.chartstyle+xml"/>
  <Override PartName="/xl/charts/colors88.xml" ContentType="application/vnd.ms-office.chartcolorstyle+xml"/>
  <Override PartName="/xl/drawings/drawing88.xml" ContentType="application/vnd.openxmlformats-officedocument.drawingml.chartshapes+xml"/>
  <Override PartName="/xl/drawings/drawing89.xml" ContentType="application/vnd.openxmlformats-officedocument.drawing+xml"/>
  <Override PartName="/xl/charts/chart89.xml" ContentType="application/vnd.openxmlformats-officedocument.drawingml.chart+xml"/>
  <Override PartName="/xl/charts/style89.xml" ContentType="application/vnd.ms-office.chartstyle+xml"/>
  <Override PartName="/xl/charts/colors89.xml" ContentType="application/vnd.ms-office.chartcolorstyle+xml"/>
  <Override PartName="/xl/charts/chart90.xml" ContentType="application/vnd.openxmlformats-officedocument.drawingml.chart+xml"/>
  <Override PartName="/xl/charts/style90.xml" ContentType="application/vnd.ms-office.chartstyle+xml"/>
  <Override PartName="/xl/charts/colors90.xml" ContentType="application/vnd.ms-office.chartcolorstyle+xml"/>
  <Override PartName="/xl/drawings/drawing90.xml" ContentType="application/vnd.openxmlformats-officedocument.drawing+xml"/>
  <Override PartName="/xl/charts/chart91.xml" ContentType="application/vnd.openxmlformats-officedocument.drawingml.chart+xml"/>
  <Override PartName="/xl/charts/style91.xml" ContentType="application/vnd.ms-office.chartstyle+xml"/>
  <Override PartName="/xl/charts/colors91.xml" ContentType="application/vnd.ms-office.chartcolorstyle+xml"/>
  <Override PartName="/xl/charts/chart92.xml" ContentType="application/vnd.openxmlformats-officedocument.drawingml.chart+xml"/>
  <Override PartName="/xl/charts/style92.xml" ContentType="application/vnd.ms-office.chartstyle+xml"/>
  <Override PartName="/xl/charts/colors9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srv2\MNB_IDM\_workflow\Green_Finance\FPF\2021_03 Zöld pénzügyi jelentés\Végső dokumentumok\"/>
    </mc:Choice>
  </mc:AlternateContent>
  <xr:revisionPtr revIDLastSave="0" documentId="13_ncr:1_{3322CF91-D160-45AA-851D-4AC1458B4624}" xr6:coauthVersionLast="46" xr6:coauthVersionMax="46" xr10:uidLastSave="{00000000-0000-0000-0000-000000000000}"/>
  <bookViews>
    <workbookView xWindow="-120" yWindow="-120" windowWidth="20730" windowHeight="11310" tabRatio="866" xr2:uid="{5C961A73-005E-4A6D-93BC-7197F03394C5}"/>
  </bookViews>
  <sheets>
    <sheet name="C2-3" sheetId="7" r:id="rId1"/>
    <sheet name="C2-4" sheetId="67" r:id="rId2"/>
    <sheet name="C2-5" sheetId="9" r:id="rId3"/>
    <sheet name="C3-6" sheetId="11" r:id="rId4"/>
    <sheet name="C3-7" sheetId="43" r:id="rId5"/>
    <sheet name="C3-8" sheetId="44" r:id="rId6"/>
    <sheet name="C3-9" sheetId="45" r:id="rId7"/>
    <sheet name="C3-10" sheetId="46" r:id="rId8"/>
    <sheet name="C3-11" sheetId="47" r:id="rId9"/>
    <sheet name="C3-12" sheetId="50" r:id="rId10"/>
    <sheet name="C3-13" sheetId="59" r:id="rId11"/>
    <sheet name="C3-14" sheetId="60" r:id="rId12"/>
    <sheet name="C3-15" sheetId="14" r:id="rId13"/>
    <sheet name="C3-16" sheetId="61" r:id="rId14"/>
    <sheet name="C3-17" sheetId="16" r:id="rId15"/>
    <sheet name="C3-18" sheetId="62" r:id="rId16"/>
    <sheet name="C3-19" sheetId="52" r:id="rId17"/>
    <sheet name="C3-20" sheetId="53" r:id="rId18"/>
    <sheet name="C3-21" sheetId="54" r:id="rId19"/>
    <sheet name="C3-22" sheetId="55" r:id="rId20"/>
    <sheet name="C3-23" sheetId="57" r:id="rId21"/>
    <sheet name="C4-24" sheetId="19" r:id="rId22"/>
    <sheet name="C4-25" sheetId="63" r:id="rId23"/>
    <sheet name="C4-26" sheetId="23" r:id="rId24"/>
    <sheet name="C4-27" sheetId="25" r:id="rId25"/>
    <sheet name="C4-28" sheetId="24" r:id="rId26"/>
    <sheet name="C4-29" sheetId="26" r:id="rId27"/>
    <sheet name="C4-30" sheetId="64" r:id="rId28"/>
    <sheet name="C4-31" sheetId="58" r:id="rId29"/>
    <sheet name="C4-32" sheetId="28" r:id="rId30"/>
    <sheet name="C4-33" sheetId="27" r:id="rId31"/>
    <sheet name="C4-34" sheetId="29" r:id="rId32"/>
    <sheet name="C4-35" sheetId="30" r:id="rId33"/>
    <sheet name="C4-36" sheetId="31" r:id="rId34"/>
    <sheet name="C4-37" sheetId="32" r:id="rId35"/>
    <sheet name="C4-38" sheetId="33" r:id="rId36"/>
    <sheet name="C4-39" sheetId="34" r:id="rId37"/>
    <sheet name="C4-40" sheetId="65" r:id="rId38"/>
    <sheet name="C4-41" sheetId="37" r:id="rId39"/>
    <sheet name="C4-42" sheetId="39" r:id="rId40"/>
    <sheet name="C4-43" sheetId="66" r:id="rId41"/>
    <sheet name="C4-44" sheetId="40" r:id="rId42"/>
    <sheet name="C4-45" sheetId="41" r:id="rId43"/>
  </sheets>
  <externalReferences>
    <externalReference r:id="rId44"/>
  </externalReferences>
  <definedNames>
    <definedName name="_xlnm._FilterDatabase" localSheetId="2" hidden="1">'C2-5'!$A$15:$B$197</definedName>
    <definedName name="_xlnm._FilterDatabase" localSheetId="8" hidden="1">'C3-11'!$A$16:$L$16</definedName>
    <definedName name="_xlnm._FilterDatabase" localSheetId="6" hidden="1">'C3-9'!$A$16:$B$16</definedName>
    <definedName name="_Toc60923969" localSheetId="8">'C3-11'!$B$1</definedName>
    <definedName name="_Toc62029678" localSheetId="16">'C3-19'!$B$1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6" i="44" l="1"/>
  <c r="H46" i="44"/>
  <c r="I46" i="44"/>
  <c r="J46" i="44" l="1"/>
  <c r="K27" i="65"/>
  <c r="K28" i="65"/>
  <c r="K29" i="65"/>
  <c r="K30" i="65"/>
  <c r="K31" i="65"/>
  <c r="K32" i="65"/>
  <c r="K26" i="65"/>
  <c r="J27" i="65"/>
  <c r="J28" i="65"/>
  <c r="J29" i="65"/>
  <c r="J30" i="65"/>
  <c r="J31" i="65"/>
  <c r="J32" i="65"/>
  <c r="J26" i="65"/>
  <c r="C55" i="65"/>
  <c r="M30" i="65" l="1"/>
  <c r="M26" i="65"/>
  <c r="M29" i="65"/>
  <c r="M32" i="65"/>
  <c r="M28" i="65"/>
  <c r="M31" i="65"/>
  <c r="M27" i="65"/>
  <c r="D14" i="23"/>
  <c r="D14" i="25"/>
  <c r="D14" i="24"/>
  <c r="C15" i="24"/>
  <c r="D15" i="24" s="1"/>
  <c r="C15" i="23"/>
  <c r="D15" i="23" s="1"/>
  <c r="C15" i="25"/>
  <c r="D15" i="25" s="1"/>
  <c r="C15" i="26" l="1"/>
  <c r="D15" i="26" s="1"/>
  <c r="D14" i="26"/>
  <c r="C16" i="64" l="1"/>
  <c r="C15" i="64"/>
  <c r="B15" i="64"/>
  <c r="C14" i="64"/>
  <c r="B14" i="64"/>
  <c r="C13" i="64"/>
  <c r="B13" i="64"/>
  <c r="C12" i="64"/>
  <c r="B12" i="64"/>
  <c r="C11" i="64"/>
  <c r="B11" i="64"/>
  <c r="I17" i="16" l="1"/>
  <c r="J17" i="16" s="1"/>
  <c r="I18" i="16"/>
  <c r="I19" i="16"/>
  <c r="I20" i="16"/>
  <c r="I21" i="16"/>
  <c r="J21" i="16" s="1"/>
  <c r="I22" i="16"/>
  <c r="I23" i="16"/>
  <c r="I24" i="16"/>
  <c r="I25" i="16"/>
  <c r="J25" i="16" s="1"/>
  <c r="I26" i="16"/>
  <c r="I27" i="16"/>
  <c r="I28" i="16"/>
  <c r="I29" i="16"/>
  <c r="J29" i="16" s="1"/>
  <c r="I30" i="16"/>
  <c r="I31" i="16"/>
  <c r="I32" i="16"/>
  <c r="I33" i="16"/>
  <c r="J33" i="16" s="1"/>
  <c r="I34" i="16"/>
  <c r="I35" i="16"/>
  <c r="I36" i="16"/>
  <c r="I37" i="16"/>
  <c r="J37" i="16" s="1"/>
  <c r="I38" i="16"/>
  <c r="I39" i="16"/>
  <c r="I40" i="16"/>
  <c r="I41" i="16"/>
  <c r="J41" i="16" s="1"/>
  <c r="I42" i="16"/>
  <c r="I43" i="16"/>
  <c r="I44" i="16"/>
  <c r="I16" i="16"/>
  <c r="J16" i="16" s="1"/>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16" i="16"/>
  <c r="J44" i="16" l="1"/>
  <c r="J40" i="16"/>
  <c r="J36" i="16"/>
  <c r="J20" i="16"/>
  <c r="J28" i="16"/>
  <c r="J24" i="16"/>
  <c r="J32" i="16"/>
  <c r="J43" i="16"/>
  <c r="J39" i="16"/>
  <c r="J35" i="16"/>
  <c r="J31" i="16"/>
  <c r="J27" i="16"/>
  <c r="J23" i="16"/>
  <c r="J19" i="16"/>
  <c r="J42" i="16"/>
  <c r="J38" i="16"/>
  <c r="J34" i="16"/>
  <c r="J30" i="16"/>
  <c r="J26" i="16"/>
  <c r="J22" i="16"/>
  <c r="J18" i="16"/>
  <c r="N18" i="63" l="1"/>
  <c r="N21" i="63" s="1"/>
  <c r="M18" i="63"/>
  <c r="L18" i="63"/>
  <c r="K18" i="63"/>
  <c r="J18" i="63"/>
  <c r="I18" i="63"/>
  <c r="H18" i="63"/>
  <c r="G18" i="63"/>
  <c r="F18" i="63"/>
  <c r="E18" i="63"/>
  <c r="D18" i="63"/>
  <c r="C18" i="63"/>
  <c r="B18" i="63"/>
  <c r="P16" i="63"/>
  <c r="P15" i="63"/>
  <c r="P14" i="63"/>
  <c r="P13" i="63"/>
  <c r="P12" i="63"/>
  <c r="I43" i="62"/>
  <c r="H43" i="62"/>
  <c r="G43" i="62"/>
  <c r="F43" i="62"/>
  <c r="E43" i="62"/>
  <c r="D43" i="62"/>
  <c r="C43" i="62"/>
  <c r="B43" i="62"/>
  <c r="B21" i="63" l="1"/>
  <c r="F21" i="63"/>
  <c r="K21" i="63"/>
  <c r="J21" i="63"/>
  <c r="M21" i="63"/>
  <c r="C21" i="63"/>
  <c r="G21" i="63"/>
  <c r="P18" i="63"/>
  <c r="D21" i="63"/>
  <c r="H21" i="63"/>
  <c r="L21" i="63"/>
  <c r="E21" i="63"/>
  <c r="I21" i="63"/>
  <c r="D44" i="53"/>
  <c r="D43" i="53"/>
  <c r="D42" i="53"/>
  <c r="D41" i="53"/>
  <c r="D40" i="53"/>
  <c r="D39" i="53"/>
  <c r="D38" i="53"/>
  <c r="D37" i="53"/>
  <c r="D36" i="53"/>
  <c r="D35" i="53"/>
  <c r="D34" i="53"/>
  <c r="D33" i="53"/>
  <c r="D32" i="53"/>
  <c r="D31" i="53"/>
  <c r="D30" i="53"/>
  <c r="D29" i="53"/>
  <c r="D28" i="53"/>
  <c r="D27" i="53"/>
  <c r="D26" i="53"/>
  <c r="D25" i="53"/>
  <c r="D24" i="53"/>
  <c r="D23" i="53"/>
  <c r="D22" i="53"/>
  <c r="D21" i="53"/>
  <c r="D20" i="53"/>
  <c r="D19" i="53"/>
  <c r="D18" i="53"/>
  <c r="D17" i="53"/>
  <c r="D16" i="53"/>
  <c r="I45" i="50"/>
  <c r="H45" i="50"/>
  <c r="J45" i="50" s="1"/>
  <c r="G45" i="50"/>
  <c r="I44" i="50"/>
  <c r="H44" i="50"/>
  <c r="G44" i="50"/>
  <c r="I43" i="50"/>
  <c r="H43" i="50"/>
  <c r="G43" i="50"/>
  <c r="I42" i="50"/>
  <c r="H42" i="50"/>
  <c r="G42" i="50"/>
  <c r="I41" i="50"/>
  <c r="H41" i="50"/>
  <c r="J41" i="50" s="1"/>
  <c r="G41" i="50"/>
  <c r="I40" i="50"/>
  <c r="H40" i="50"/>
  <c r="G40" i="50"/>
  <c r="I39" i="50"/>
  <c r="H39" i="50"/>
  <c r="G39" i="50"/>
  <c r="I38" i="50"/>
  <c r="H38" i="50"/>
  <c r="G38" i="50"/>
  <c r="I37" i="50"/>
  <c r="H37" i="50"/>
  <c r="G37" i="50"/>
  <c r="I36" i="50"/>
  <c r="H36" i="50"/>
  <c r="G36" i="50"/>
  <c r="I35" i="50"/>
  <c r="H35" i="50"/>
  <c r="G35" i="50"/>
  <c r="I34" i="50"/>
  <c r="H34" i="50"/>
  <c r="G34" i="50"/>
  <c r="I33" i="50"/>
  <c r="H33" i="50"/>
  <c r="G33" i="50"/>
  <c r="I32" i="50"/>
  <c r="H32" i="50"/>
  <c r="G32" i="50"/>
  <c r="I31" i="50"/>
  <c r="H31" i="50"/>
  <c r="G31" i="50"/>
  <c r="I30" i="50"/>
  <c r="H30" i="50"/>
  <c r="G30" i="50"/>
  <c r="I29" i="50"/>
  <c r="H29" i="50"/>
  <c r="G29" i="50"/>
  <c r="I28" i="50"/>
  <c r="H28" i="50"/>
  <c r="G28" i="50"/>
  <c r="I27" i="50"/>
  <c r="H27" i="50"/>
  <c r="G27" i="50"/>
  <c r="I26" i="50"/>
  <c r="H26" i="50"/>
  <c r="G26" i="50"/>
  <c r="I25" i="50"/>
  <c r="H25" i="50"/>
  <c r="G25" i="50"/>
  <c r="I24" i="50"/>
  <c r="H24" i="50"/>
  <c r="G24" i="50"/>
  <c r="I23" i="50"/>
  <c r="H23" i="50"/>
  <c r="G23" i="50"/>
  <c r="I22" i="50"/>
  <c r="H22" i="50"/>
  <c r="G22" i="50"/>
  <c r="I21" i="50"/>
  <c r="H21" i="50"/>
  <c r="G21" i="50"/>
  <c r="I20" i="50"/>
  <c r="H20" i="50"/>
  <c r="G20" i="50"/>
  <c r="I19" i="50"/>
  <c r="H19" i="50"/>
  <c r="G19" i="50"/>
  <c r="I18" i="50"/>
  <c r="H18" i="50"/>
  <c r="G18" i="50"/>
  <c r="I17" i="50"/>
  <c r="H17" i="50"/>
  <c r="J17" i="50" s="1"/>
  <c r="G17" i="50"/>
  <c r="J18" i="50" l="1"/>
  <c r="J22" i="50"/>
  <c r="J26" i="50"/>
  <c r="J30" i="50"/>
  <c r="J34" i="50"/>
  <c r="J38" i="50"/>
  <c r="J19" i="50"/>
  <c r="J23" i="50"/>
  <c r="J27" i="50"/>
  <c r="J31" i="50"/>
  <c r="J35" i="50"/>
  <c r="J39" i="50"/>
  <c r="J43" i="50"/>
  <c r="P21" i="63"/>
  <c r="J42" i="50"/>
  <c r="J21" i="50"/>
  <c r="J25" i="50"/>
  <c r="J29" i="50"/>
  <c r="J33" i="50"/>
  <c r="J37" i="50"/>
  <c r="J20" i="50"/>
  <c r="J24" i="50"/>
  <c r="J28" i="50"/>
  <c r="J32" i="50"/>
  <c r="J36" i="50"/>
  <c r="J40" i="50"/>
  <c r="J44" i="50"/>
  <c r="I45" i="47" l="1"/>
  <c r="H45" i="47"/>
  <c r="C45" i="47"/>
  <c r="I44" i="47"/>
  <c r="H44" i="47"/>
  <c r="C44" i="47"/>
  <c r="I43" i="47"/>
  <c r="H43" i="47"/>
  <c r="J43" i="47" s="1"/>
  <c r="C43" i="47"/>
  <c r="I42" i="47"/>
  <c r="H42" i="47"/>
  <c r="J42" i="47" s="1"/>
  <c r="C42" i="47"/>
  <c r="I41" i="47"/>
  <c r="H41" i="47"/>
  <c r="C41" i="47"/>
  <c r="I40" i="47"/>
  <c r="H40" i="47"/>
  <c r="C40" i="47"/>
  <c r="I39" i="47"/>
  <c r="H39" i="47"/>
  <c r="J39" i="47" s="1"/>
  <c r="C39" i="47"/>
  <c r="I38" i="47"/>
  <c r="H38" i="47"/>
  <c r="J38" i="47" s="1"/>
  <c r="C38" i="47"/>
  <c r="I37" i="47"/>
  <c r="H37" i="47"/>
  <c r="C37" i="47"/>
  <c r="I36" i="47"/>
  <c r="H36" i="47"/>
  <c r="C36" i="47"/>
  <c r="I35" i="47"/>
  <c r="H35" i="47"/>
  <c r="J35" i="47" s="1"/>
  <c r="C35" i="47"/>
  <c r="I34" i="47"/>
  <c r="H34" i="47"/>
  <c r="J34" i="47" s="1"/>
  <c r="C34" i="47"/>
  <c r="I33" i="47"/>
  <c r="H33" i="47"/>
  <c r="C33" i="47"/>
  <c r="I32" i="47"/>
  <c r="H32" i="47"/>
  <c r="C32" i="47"/>
  <c r="I31" i="47"/>
  <c r="H31" i="47"/>
  <c r="J31" i="47" s="1"/>
  <c r="C31" i="47"/>
  <c r="I30" i="47"/>
  <c r="H30" i="47"/>
  <c r="C30" i="47"/>
  <c r="I29" i="47"/>
  <c r="H29" i="47"/>
  <c r="C29" i="47"/>
  <c r="I28" i="47"/>
  <c r="H28" i="47"/>
  <c r="C28" i="47"/>
  <c r="I27" i="47"/>
  <c r="H27" i="47"/>
  <c r="J27" i="47" s="1"/>
  <c r="C27" i="47"/>
  <c r="I26" i="47"/>
  <c r="H26" i="47"/>
  <c r="J26" i="47" s="1"/>
  <c r="C26" i="47"/>
  <c r="I25" i="47"/>
  <c r="H25" i="47"/>
  <c r="C25" i="47"/>
  <c r="I24" i="47"/>
  <c r="H24" i="47"/>
  <c r="C24" i="47"/>
  <c r="I23" i="47"/>
  <c r="H23" i="47"/>
  <c r="J23" i="47" s="1"/>
  <c r="C23" i="47"/>
  <c r="I22" i="47"/>
  <c r="H22" i="47"/>
  <c r="J22" i="47" s="1"/>
  <c r="C22" i="47"/>
  <c r="I21" i="47"/>
  <c r="H21" i="47"/>
  <c r="C21" i="47"/>
  <c r="I20" i="47"/>
  <c r="H20" i="47"/>
  <c r="C20" i="47"/>
  <c r="I19" i="47"/>
  <c r="H19" i="47"/>
  <c r="J19" i="47" s="1"/>
  <c r="C19" i="47"/>
  <c r="I18" i="47"/>
  <c r="H18" i="47"/>
  <c r="J18" i="47" s="1"/>
  <c r="C18" i="47"/>
  <c r="I17" i="47"/>
  <c r="H17" i="47"/>
  <c r="I36" i="46"/>
  <c r="G36" i="46"/>
  <c r="F36" i="46"/>
  <c r="I35" i="46"/>
  <c r="G35" i="46"/>
  <c r="F35" i="46"/>
  <c r="I34" i="46"/>
  <c r="G34" i="46"/>
  <c r="F34" i="46"/>
  <c r="I33" i="46"/>
  <c r="G33" i="46"/>
  <c r="F33" i="46"/>
  <c r="I32" i="46"/>
  <c r="G32" i="46"/>
  <c r="F32" i="46"/>
  <c r="I31" i="46"/>
  <c r="G31" i="46"/>
  <c r="F31" i="46"/>
  <c r="I30" i="46"/>
  <c r="G30" i="46"/>
  <c r="F30" i="46"/>
  <c r="I29" i="46"/>
  <c r="G29" i="46"/>
  <c r="F29" i="46"/>
  <c r="I28" i="46"/>
  <c r="G28" i="46"/>
  <c r="F28" i="46"/>
  <c r="I27" i="46"/>
  <c r="G27" i="46"/>
  <c r="F27" i="46"/>
  <c r="I26" i="46"/>
  <c r="G26" i="46"/>
  <c r="F26" i="46"/>
  <c r="I25" i="46"/>
  <c r="G25" i="46"/>
  <c r="F25" i="46"/>
  <c r="I24" i="46"/>
  <c r="G24" i="46"/>
  <c r="F24" i="46"/>
  <c r="I23" i="46"/>
  <c r="G23" i="46"/>
  <c r="F23" i="46"/>
  <c r="I22" i="46"/>
  <c r="G22" i="46"/>
  <c r="F22" i="46"/>
  <c r="I21" i="46"/>
  <c r="G21" i="46"/>
  <c r="F21" i="46"/>
  <c r="I20" i="46"/>
  <c r="G20" i="46"/>
  <c r="F20" i="46"/>
  <c r="I19" i="46"/>
  <c r="G19" i="46"/>
  <c r="F19" i="46"/>
  <c r="I18" i="46"/>
  <c r="G18" i="46"/>
  <c r="F18" i="46"/>
  <c r="I17" i="46"/>
  <c r="G17" i="46"/>
  <c r="F17" i="46"/>
  <c r="G42" i="44"/>
  <c r="H42" i="44"/>
  <c r="I42" i="44"/>
  <c r="J42" i="44"/>
  <c r="G43" i="44"/>
  <c r="H43" i="44"/>
  <c r="I43" i="44"/>
  <c r="J43" i="44"/>
  <c r="G44" i="44"/>
  <c r="H44" i="44"/>
  <c r="I44" i="44"/>
  <c r="J44" i="44"/>
  <c r="G45" i="44"/>
  <c r="H45" i="44"/>
  <c r="I45" i="44"/>
  <c r="J45" i="44"/>
  <c r="I41" i="44"/>
  <c r="H41" i="44"/>
  <c r="G41" i="44"/>
  <c r="I40" i="44"/>
  <c r="H40" i="44"/>
  <c r="J40" i="44" s="1"/>
  <c r="G40" i="44"/>
  <c r="I39" i="44"/>
  <c r="H39" i="44"/>
  <c r="J39" i="44" s="1"/>
  <c r="G39" i="44"/>
  <c r="I38" i="44"/>
  <c r="H38" i="44"/>
  <c r="G38" i="44"/>
  <c r="I37" i="44"/>
  <c r="H37" i="44"/>
  <c r="G37" i="44"/>
  <c r="I36" i="44"/>
  <c r="H36" i="44"/>
  <c r="J36" i="44" s="1"/>
  <c r="G36" i="44"/>
  <c r="I35" i="44"/>
  <c r="H35" i="44"/>
  <c r="J35" i="44" s="1"/>
  <c r="G35" i="44"/>
  <c r="I34" i="44"/>
  <c r="H34" i="44"/>
  <c r="G34" i="44"/>
  <c r="I33" i="44"/>
  <c r="H33" i="44"/>
  <c r="G33" i="44"/>
  <c r="I32" i="44"/>
  <c r="H32" i="44"/>
  <c r="J32" i="44" s="1"/>
  <c r="G32" i="44"/>
  <c r="I31" i="44"/>
  <c r="H31" i="44"/>
  <c r="J31" i="44" s="1"/>
  <c r="G31" i="44"/>
  <c r="I30" i="44"/>
  <c r="H30" i="44"/>
  <c r="J30" i="44" s="1"/>
  <c r="G30" i="44"/>
  <c r="I29" i="44"/>
  <c r="H29" i="44"/>
  <c r="G29" i="44"/>
  <c r="I28" i="44"/>
  <c r="H28" i="44"/>
  <c r="J28" i="44" s="1"/>
  <c r="G28" i="44"/>
  <c r="I27" i="44"/>
  <c r="H27" i="44"/>
  <c r="J27" i="44" s="1"/>
  <c r="G27" i="44"/>
  <c r="I26" i="44"/>
  <c r="H26" i="44"/>
  <c r="J26" i="44" s="1"/>
  <c r="G26" i="44"/>
  <c r="I25" i="44"/>
  <c r="H25" i="44"/>
  <c r="G25" i="44"/>
  <c r="I24" i="44"/>
  <c r="H24" i="44"/>
  <c r="J24" i="44" s="1"/>
  <c r="G24" i="44"/>
  <c r="I23" i="44"/>
  <c r="H23" i="44"/>
  <c r="J23" i="44" s="1"/>
  <c r="G23" i="44"/>
  <c r="I22" i="44"/>
  <c r="H22" i="44"/>
  <c r="J22" i="44" s="1"/>
  <c r="G22" i="44"/>
  <c r="I21" i="44"/>
  <c r="H21" i="44"/>
  <c r="G21" i="44"/>
  <c r="I20" i="44"/>
  <c r="H20" i="44"/>
  <c r="J20" i="44" s="1"/>
  <c r="G20" i="44"/>
  <c r="I19" i="44"/>
  <c r="H19" i="44"/>
  <c r="J19" i="44" s="1"/>
  <c r="G19" i="44"/>
  <c r="I18" i="44"/>
  <c r="H18" i="44"/>
  <c r="G18" i="44"/>
  <c r="I17" i="44"/>
  <c r="H17" i="44"/>
  <c r="G17" i="44"/>
  <c r="G17" i="43"/>
  <c r="I40" i="43"/>
  <c r="H40" i="43"/>
  <c r="G40" i="43"/>
  <c r="I39" i="43"/>
  <c r="H39" i="43"/>
  <c r="J39" i="43" s="1"/>
  <c r="G39" i="43"/>
  <c r="I38" i="43"/>
  <c r="H38" i="43"/>
  <c r="J38" i="43" s="1"/>
  <c r="G38" i="43"/>
  <c r="I37" i="43"/>
  <c r="H37" i="43"/>
  <c r="G37" i="43"/>
  <c r="I36" i="43"/>
  <c r="H36" i="43"/>
  <c r="G36" i="43"/>
  <c r="I35" i="43"/>
  <c r="H35" i="43"/>
  <c r="J35" i="43" s="1"/>
  <c r="G35" i="43"/>
  <c r="I34" i="43"/>
  <c r="H34" i="43"/>
  <c r="J34" i="43" s="1"/>
  <c r="G34" i="43"/>
  <c r="I33" i="43"/>
  <c r="H33" i="43"/>
  <c r="G33" i="43"/>
  <c r="I32" i="43"/>
  <c r="H32" i="43"/>
  <c r="G32" i="43"/>
  <c r="I31" i="43"/>
  <c r="H31" i="43"/>
  <c r="J31" i="43" s="1"/>
  <c r="G31" i="43"/>
  <c r="I30" i="43"/>
  <c r="H30" i="43"/>
  <c r="J30" i="43" s="1"/>
  <c r="G30" i="43"/>
  <c r="I29" i="43"/>
  <c r="H29" i="43"/>
  <c r="G29" i="43"/>
  <c r="I28" i="43"/>
  <c r="H28" i="43"/>
  <c r="G28" i="43"/>
  <c r="I27" i="43"/>
  <c r="H27" i="43"/>
  <c r="J27" i="43" s="1"/>
  <c r="G27" i="43"/>
  <c r="I26" i="43"/>
  <c r="H26" i="43"/>
  <c r="J26" i="43" s="1"/>
  <c r="G26" i="43"/>
  <c r="I25" i="43"/>
  <c r="H25" i="43"/>
  <c r="G25" i="43"/>
  <c r="I24" i="43"/>
  <c r="H24" i="43"/>
  <c r="G24" i="43"/>
  <c r="I23" i="43"/>
  <c r="H23" i="43"/>
  <c r="J23" i="43" s="1"/>
  <c r="G23" i="43"/>
  <c r="I22" i="43"/>
  <c r="H22" i="43"/>
  <c r="J22" i="43" s="1"/>
  <c r="G22" i="43"/>
  <c r="I21" i="43"/>
  <c r="H21" i="43"/>
  <c r="G21" i="43"/>
  <c r="I20" i="43"/>
  <c r="H20" i="43"/>
  <c r="G20" i="43"/>
  <c r="I19" i="43"/>
  <c r="H19" i="43"/>
  <c r="J19" i="43" s="1"/>
  <c r="G19" i="43"/>
  <c r="I18" i="43"/>
  <c r="H18" i="43"/>
  <c r="J18" i="43" s="1"/>
  <c r="G18" i="43"/>
  <c r="I17" i="43"/>
  <c r="H17" i="43"/>
  <c r="H18" i="46" l="1"/>
  <c r="H23" i="46"/>
  <c r="H27" i="46"/>
  <c r="J17" i="43"/>
  <c r="J21" i="43"/>
  <c r="J25" i="43"/>
  <c r="J29" i="43"/>
  <c r="J33" i="43"/>
  <c r="J37" i="43"/>
  <c r="J18" i="44"/>
  <c r="J34" i="44"/>
  <c r="J38" i="44"/>
  <c r="H22" i="46"/>
  <c r="H26" i="46"/>
  <c r="H30" i="46"/>
  <c r="H34" i="46"/>
  <c r="J20" i="43"/>
  <c r="J24" i="43"/>
  <c r="J28" i="43"/>
  <c r="J32" i="43"/>
  <c r="J36" i="43"/>
  <c r="J40" i="43"/>
  <c r="J17" i="44"/>
  <c r="J21" i="44"/>
  <c r="J25" i="44"/>
  <c r="J29" i="44"/>
  <c r="J33" i="44"/>
  <c r="J37" i="44"/>
  <c r="J41" i="44"/>
  <c r="J17" i="47"/>
  <c r="J21" i="47"/>
  <c r="J25" i="47"/>
  <c r="J29" i="47"/>
  <c r="J33" i="47"/>
  <c r="J37" i="47"/>
  <c r="J45" i="47"/>
  <c r="J30" i="47"/>
  <c r="J41" i="47"/>
  <c r="J20" i="47"/>
  <c r="J24" i="47"/>
  <c r="J28" i="47"/>
  <c r="J32" i="47"/>
  <c r="J36" i="47"/>
  <c r="J40" i="47"/>
  <c r="J44" i="47"/>
  <c r="H19" i="46"/>
  <c r="H31" i="46"/>
  <c r="H17" i="46"/>
  <c r="H25" i="46"/>
  <c r="H29" i="46"/>
  <c r="H33" i="46"/>
  <c r="H20" i="46"/>
  <c r="H24" i="46"/>
  <c r="H28" i="46"/>
  <c r="H32" i="46"/>
  <c r="H36" i="46"/>
  <c r="H21" i="46"/>
  <c r="H35" i="46"/>
  <c r="G20" i="7" l="1"/>
  <c r="G21" i="7"/>
  <c r="G22" i="7"/>
  <c r="G23" i="7"/>
  <c r="G24" i="7"/>
  <c r="G25" i="7"/>
  <c r="G26" i="7"/>
  <c r="G27" i="7"/>
  <c r="G28" i="7"/>
  <c r="G29" i="7"/>
  <c r="G30" i="7"/>
  <c r="G31" i="7"/>
  <c r="G32" i="7"/>
  <c r="G33" i="7"/>
  <c r="G34" i="7"/>
  <c r="G35" i="7"/>
  <c r="G19" i="7"/>
</calcChain>
</file>

<file path=xl/sharedStrings.xml><?xml version="1.0" encoding="utf-8"?>
<sst xmlns="http://schemas.openxmlformats.org/spreadsheetml/2006/main" count="1868" uniqueCount="786">
  <si>
    <t>MNB</t>
  </si>
  <si>
    <t>Igen</t>
  </si>
  <si>
    <t>Czechia</t>
  </si>
  <si>
    <t>Magyarország</t>
  </si>
  <si>
    <t>Poland</t>
  </si>
  <si>
    <t>Slovakia</t>
  </si>
  <si>
    <t>Svédország</t>
  </si>
  <si>
    <t>Írország</t>
  </si>
  <si>
    <t>Finnország</t>
  </si>
  <si>
    <t>Hollandia</t>
  </si>
  <si>
    <t>Dánia</t>
  </si>
  <si>
    <t>Litvánia</t>
  </si>
  <si>
    <t>Lettország</t>
  </si>
  <si>
    <t>Észtország</t>
  </si>
  <si>
    <t>Olaszország</t>
  </si>
  <si>
    <t>Csehország</t>
  </si>
  <si>
    <t>Franciaország</t>
  </si>
  <si>
    <t>Portugália</t>
  </si>
  <si>
    <t>Románia</t>
  </si>
  <si>
    <t>Belgium</t>
  </si>
  <si>
    <t>Spanyolország</t>
  </si>
  <si>
    <t>Ausztria</t>
  </si>
  <si>
    <t>Málta</t>
  </si>
  <si>
    <t>Egysült Királyság*</t>
  </si>
  <si>
    <t>Görögország</t>
  </si>
  <si>
    <t>Szlovákia</t>
  </si>
  <si>
    <t>Ciprus</t>
  </si>
  <si>
    <t>Németország</t>
  </si>
  <si>
    <t>Horvátország</t>
  </si>
  <si>
    <t>Lengyelország</t>
  </si>
  <si>
    <t>Bulgária</t>
  </si>
  <si>
    <t>Luxemburg</t>
  </si>
  <si>
    <t>Szlovénia</t>
  </si>
  <si>
    <t>Kuwait</t>
  </si>
  <si>
    <t>Bahrain</t>
  </si>
  <si>
    <t>Egypt</t>
  </si>
  <si>
    <t>United Arab Emirates</t>
  </si>
  <si>
    <t>Qatar</t>
  </si>
  <si>
    <t>Maldives</t>
  </si>
  <si>
    <t>Jordan</t>
  </si>
  <si>
    <t>Saudi Arabia</t>
  </si>
  <si>
    <t>Yemen</t>
  </si>
  <si>
    <t>Israel</t>
  </si>
  <si>
    <t>Mauritania</t>
  </si>
  <si>
    <t>Sudan</t>
  </si>
  <si>
    <t>Singapore</t>
  </si>
  <si>
    <t>Libya</t>
  </si>
  <si>
    <t>Malta</t>
  </si>
  <si>
    <t>Niger</t>
  </si>
  <si>
    <t>Palestine</t>
  </si>
  <si>
    <t>Turkmenistan</t>
  </si>
  <si>
    <t>Algeria</t>
  </si>
  <si>
    <t>Pakistan</t>
  </si>
  <si>
    <t>Barbados</t>
  </si>
  <si>
    <t>Oman</t>
  </si>
  <si>
    <t>Djibouti</t>
  </si>
  <si>
    <t>Tunisia</t>
  </si>
  <si>
    <t>Syrian Arab Republic</t>
  </si>
  <si>
    <t>Republic of Moldova</t>
  </si>
  <si>
    <t>Somalia</t>
  </si>
  <si>
    <t>Kenya</t>
  </si>
  <si>
    <t>Saint Kitts and Nevis</t>
  </si>
  <si>
    <t>Antigua and Barbuda</t>
  </si>
  <si>
    <t>Uzbekistan</t>
  </si>
  <si>
    <t>Cabo Verde</t>
  </si>
  <si>
    <t>Eritrea</t>
  </si>
  <si>
    <t>Hungary</t>
  </si>
  <si>
    <t>Bangladesh</t>
  </si>
  <si>
    <t>Netherlands</t>
  </si>
  <si>
    <t>Burkina Faso</t>
  </si>
  <si>
    <t>Cyprus</t>
  </si>
  <si>
    <t>Zimbabwe</t>
  </si>
  <si>
    <t>Rwanda</t>
  </si>
  <si>
    <t>Lebanon</t>
  </si>
  <si>
    <t>South Africa</t>
  </si>
  <si>
    <t>Morocco</t>
  </si>
  <si>
    <t>Azerbaijan</t>
  </si>
  <si>
    <t>Malawi</t>
  </si>
  <si>
    <t>Saint Vincent and the Grenadines</t>
  </si>
  <si>
    <t>Uganda</t>
  </si>
  <si>
    <t>Iraq</t>
  </si>
  <si>
    <t>Benin</t>
  </si>
  <si>
    <t>Burundi</t>
  </si>
  <si>
    <t>Serbia</t>
  </si>
  <si>
    <t>Chad</t>
  </si>
  <si>
    <t>Denmark</t>
  </si>
  <si>
    <t>Botswana</t>
  </si>
  <si>
    <t>Ghana</t>
  </si>
  <si>
    <t>India</t>
  </si>
  <si>
    <t>Nigeria</t>
  </si>
  <si>
    <t>Ethiopia</t>
  </si>
  <si>
    <t>Haiti</t>
  </si>
  <si>
    <t>Ukraine</t>
  </si>
  <si>
    <t>Republic of Korea</t>
  </si>
  <si>
    <t>Germany</t>
  </si>
  <si>
    <t>Afghanistan</t>
  </si>
  <si>
    <t>Gambia</t>
  </si>
  <si>
    <t>United Republic of Tanzania</t>
  </si>
  <si>
    <t>Comoros</t>
  </si>
  <si>
    <t>Togo</t>
  </si>
  <si>
    <t>Iran (Islamic Republic of)</t>
  </si>
  <si>
    <t>Senegal</t>
  </si>
  <si>
    <t>Saint Lucia</t>
  </si>
  <si>
    <t>Luxembourg</t>
  </si>
  <si>
    <t>Bahamas</t>
  </si>
  <si>
    <t>Grenada</t>
  </si>
  <si>
    <t>Eswatini</t>
  </si>
  <si>
    <t>Puerto Rico</t>
  </si>
  <si>
    <t>China</t>
  </si>
  <si>
    <t>South Sudan</t>
  </si>
  <si>
    <t>Romania</t>
  </si>
  <si>
    <t>Mauritius</t>
  </si>
  <si>
    <t>Dominican Republic</t>
  </si>
  <si>
    <t>United Kingdom</t>
  </si>
  <si>
    <t>Armenia</t>
  </si>
  <si>
    <t>Lesotho</t>
  </si>
  <si>
    <t>Spain</t>
  </si>
  <si>
    <t>Namibia</t>
  </si>
  <si>
    <t>El Salvador</t>
  </si>
  <si>
    <t>Sri Lanka</t>
  </si>
  <si>
    <t>North Macedonia</t>
  </si>
  <si>
    <t>Democratic People's Republic of Korea</t>
  </si>
  <si>
    <t>Dominica</t>
  </si>
  <si>
    <t>Trinidad and Tobago</t>
  </si>
  <si>
    <t>Turkey</t>
  </si>
  <si>
    <t>Bulgaria</t>
  </si>
  <si>
    <t>Italy</t>
  </si>
  <si>
    <t>France</t>
  </si>
  <si>
    <t>Côte d'Ivoire</t>
  </si>
  <si>
    <t>Mexico</t>
  </si>
  <si>
    <t>Mali</t>
  </si>
  <si>
    <t>Thailand</t>
  </si>
  <si>
    <t>Cuba</t>
  </si>
  <si>
    <t>Japan</t>
  </si>
  <si>
    <t>Mozambique</t>
  </si>
  <si>
    <t>Kazakhstan</t>
  </si>
  <si>
    <t>Belarus</t>
  </si>
  <si>
    <t>Portugal</t>
  </si>
  <si>
    <t>Jamaica</t>
  </si>
  <si>
    <t>Viet Nam</t>
  </si>
  <si>
    <t>Andorra</t>
  </si>
  <si>
    <t>Philippines</t>
  </si>
  <si>
    <t>Zambia</t>
  </si>
  <si>
    <t>Switzerland</t>
  </si>
  <si>
    <t>Angola</t>
  </si>
  <si>
    <t>Greece</t>
  </si>
  <si>
    <t>Lithuania</t>
  </si>
  <si>
    <t>Austria</t>
  </si>
  <si>
    <t>Timor-Leste</t>
  </si>
  <si>
    <t>Guatemala</t>
  </si>
  <si>
    <t>Argentina</t>
  </si>
  <si>
    <t>Nepal</t>
  </si>
  <si>
    <t>Tajikistan</t>
  </si>
  <si>
    <t>Cambodia</t>
  </si>
  <si>
    <t>Indonesia</t>
  </si>
  <si>
    <t>Kyrgyzstan</t>
  </si>
  <si>
    <t>Guinea-Bissau</t>
  </si>
  <si>
    <t>United States of America</t>
  </si>
  <si>
    <t>Latvia</t>
  </si>
  <si>
    <t>Slovenia</t>
  </si>
  <si>
    <t>Croatia</t>
  </si>
  <si>
    <t>Albania</t>
  </si>
  <si>
    <t>Estonia</t>
  </si>
  <si>
    <t>Honduras</t>
  </si>
  <si>
    <t>Bosnia and Herzegovina</t>
  </si>
  <si>
    <t>Ireland</t>
  </si>
  <si>
    <t>Sao Tome and Principe</t>
  </si>
  <si>
    <t>Democratic Republic of the Congo</t>
  </si>
  <si>
    <t>Mongolia</t>
  </si>
  <si>
    <t>Cameroon</t>
  </si>
  <si>
    <t>Madagascar</t>
  </si>
  <si>
    <t>Georgia</t>
  </si>
  <si>
    <t>Paraguay</t>
  </si>
  <si>
    <t>Sweden</t>
  </si>
  <si>
    <t>Guinea</t>
  </si>
  <si>
    <t>Malaysia</t>
  </si>
  <si>
    <t>Myanmar</t>
  </si>
  <si>
    <t>Finland</t>
  </si>
  <si>
    <t>Brunei Darussalam</t>
  </si>
  <si>
    <t>Australia</t>
  </si>
  <si>
    <t>Equatorial Guinea</t>
  </si>
  <si>
    <t>Sierra Leone</t>
  </si>
  <si>
    <t>Costa Rica</t>
  </si>
  <si>
    <t>Nicaragua</t>
  </si>
  <si>
    <t>Venezuela (Bolivarian Republic of)</t>
  </si>
  <si>
    <t>Ecuador</t>
  </si>
  <si>
    <t>Uruguay</t>
  </si>
  <si>
    <t>Brazil</t>
  </si>
  <si>
    <t>Bolivia (Plurinational State of)</t>
  </si>
  <si>
    <t>Lao People's Democratic Republic</t>
  </si>
  <si>
    <t>Russian Federation</t>
  </si>
  <si>
    <t>Central African Republic</t>
  </si>
  <si>
    <t>Fiji</t>
  </si>
  <si>
    <t>Panama</t>
  </si>
  <si>
    <t>Vanuatu</t>
  </si>
  <si>
    <t>Belize</t>
  </si>
  <si>
    <t>Congo</t>
  </si>
  <si>
    <t>Liberia</t>
  </si>
  <si>
    <t>Colombia</t>
  </si>
  <si>
    <t>Chile</t>
  </si>
  <si>
    <t>Peru</t>
  </si>
  <si>
    <t>New Zealand</t>
  </si>
  <si>
    <t>Norway</t>
  </si>
  <si>
    <t>Solomon Islands</t>
  </si>
  <si>
    <t>Canada</t>
  </si>
  <si>
    <t>Gabon</t>
  </si>
  <si>
    <t>Bhutan</t>
  </si>
  <si>
    <t>Papua New Guinea</t>
  </si>
  <si>
    <t>Suriname</t>
  </si>
  <si>
    <t>Guyana</t>
  </si>
  <si>
    <t>Iceland</t>
  </si>
  <si>
    <t>Adat</t>
  </si>
  <si>
    <t>Évek</t>
  </si>
  <si>
    <t>Teljes kibocsátás</t>
  </si>
  <si>
    <t>Teljes kibocsátás EU ETS alatt</t>
  </si>
  <si>
    <t>Energia adók</t>
  </si>
  <si>
    <t>Szennyezési adók</t>
  </si>
  <si>
    <t>Erőforrás adók</t>
  </si>
  <si>
    <t>Összesen</t>
  </si>
  <si>
    <t>Fosszilis energiahordozók teljes támogatása GDP arányában</t>
  </si>
  <si>
    <t>Deficit</t>
  </si>
  <si>
    <t>Ökológiai lábnyom</t>
  </si>
  <si>
    <t>Biokapacitás</t>
  </si>
  <si>
    <t>Felkészültség</t>
  </si>
  <si>
    <t>Sérülékenység</t>
  </si>
  <si>
    <t>Kiigazított nettó megtakarítás (GNI százalékában)</t>
  </si>
  <si>
    <t>Központi kormányzat</t>
  </si>
  <si>
    <t xml:space="preserve"> milliárd forint</t>
  </si>
  <si>
    <t>Összesen, ebből:</t>
  </si>
  <si>
    <t>Zöld kötvény</t>
  </si>
  <si>
    <t>Nem zöld értékpapír</t>
  </si>
  <si>
    <t>Nem pénzügyi vállalatok</t>
  </si>
  <si>
    <t>Nem zöld kötvény</t>
  </si>
  <si>
    <t xml:space="preserve">  Zöld kötvény</t>
  </si>
  <si>
    <t xml:space="preserve">  Nem zöld kötvény</t>
  </si>
  <si>
    <t>Cím:</t>
  </si>
  <si>
    <t>Title:</t>
  </si>
  <si>
    <t>Megjegyzés:</t>
  </si>
  <si>
    <t>Note:</t>
  </si>
  <si>
    <t>Forrás:</t>
  </si>
  <si>
    <t>Source:</t>
  </si>
  <si>
    <t xml:space="preserve">Tengelyfelirat: </t>
  </si>
  <si>
    <t xml:space="preserve">Az ökológiai gazdálkodásba bevont területek mezőgazdasági területen belüli aránya </t>
  </si>
  <si>
    <t xml:space="preserve">A megújuló energia aránya a teljes végső energiafelhasználásban </t>
  </si>
  <si>
    <t>Megújulóenergia finanszírozás</t>
  </si>
  <si>
    <t>Energiahatékonysági projektek finanszírozása</t>
  </si>
  <si>
    <t>Elektromobilitás finanszírozása</t>
  </si>
  <si>
    <t>MNB Zöld Hitel program</t>
  </si>
  <si>
    <t>ESG alap kialakítás</t>
  </si>
  <si>
    <t>Mezőgazdaság átállás finanszírozás</t>
  </si>
  <si>
    <t>Élelmiszeripar átállás finanszírozás</t>
  </si>
  <si>
    <t>Egyéb azonosított lehetőségek</t>
  </si>
  <si>
    <t>Tervezett/folyamatban lévő termékfejlesztés</t>
  </si>
  <si>
    <t>Nem azonosított lehetőséget/Nem válaszolt</t>
  </si>
  <si>
    <t>Intézmény (db)</t>
  </si>
  <si>
    <t>Intézmény (%)</t>
  </si>
  <si>
    <t>Intézmény (%, MFÖ alapján)</t>
  </si>
  <si>
    <t>Hitelintézetek klímaváltozással kapcsolatos azonosított lehetőségei</t>
  </si>
  <si>
    <t>credit institution %</t>
  </si>
  <si>
    <t>credit institution (% balance sheet total)</t>
  </si>
  <si>
    <t xml:space="preserve">Renewable energy financing </t>
  </si>
  <si>
    <t>Financing energy efficiency projects</t>
  </si>
  <si>
    <t>Financing electromobility</t>
  </si>
  <si>
    <t>Green bond</t>
  </si>
  <si>
    <t xml:space="preserve">MNB green credit program </t>
  </si>
  <si>
    <t>Financing transition to low-carbon agriculture</t>
  </si>
  <si>
    <t xml:space="preserve">Financing transition to low-carbon food industry </t>
  </si>
  <si>
    <t>Other identified opportunities</t>
  </si>
  <si>
    <t>No opportunities identified / No response</t>
  </si>
  <si>
    <t>Planned / ongoing product development</t>
  </si>
  <si>
    <t>AA++</t>
  </si>
  <si>
    <t>AA+</t>
  </si>
  <si>
    <t>AA</t>
  </si>
  <si>
    <t>BB</t>
  </si>
  <si>
    <t>CC</t>
  </si>
  <si>
    <t>DD</t>
  </si>
  <si>
    <t>EE</t>
  </si>
  <si>
    <t>FF</t>
  </si>
  <si>
    <t>GG</t>
  </si>
  <si>
    <t>HH</t>
  </si>
  <si>
    <t>II</t>
  </si>
  <si>
    <t>JJ</t>
  </si>
  <si>
    <t>Ország összesen</t>
  </si>
  <si>
    <t>Country total</t>
  </si>
  <si>
    <t xml:space="preserve">MNB </t>
  </si>
  <si>
    <t>Nőtt</t>
  </si>
  <si>
    <t>Nem változott</t>
  </si>
  <si>
    <t>Nem válaszolt</t>
  </si>
  <si>
    <t xml:space="preserve">MNB kérdőív </t>
  </si>
  <si>
    <t>Időhorizont</t>
  </si>
  <si>
    <t>1-2 év</t>
  </si>
  <si>
    <t>3-4 év</t>
  </si>
  <si>
    <t>5-9 év</t>
  </si>
  <si>
    <t>10- év</t>
  </si>
  <si>
    <t>Megvitatják rendszeres időközönként</t>
  </si>
  <si>
    <t>Nem vitatják meg rendszeres időközönként</t>
  </si>
  <si>
    <t>Egy személy</t>
  </si>
  <si>
    <t>Egy csapat (kevesebb, mint 5 fő)</t>
  </si>
  <si>
    <t>Egy csapat (több, mint 5 fő)</t>
  </si>
  <si>
    <t>Nincs</t>
  </si>
  <si>
    <t>Azonosított kockázatot 2019</t>
  </si>
  <si>
    <t>Azonosított kockázatot 2020</t>
  </si>
  <si>
    <t>Nem</t>
  </si>
  <si>
    <t>Nem tartja releváns kockázatnak az éghajlatváltozást</t>
  </si>
  <si>
    <t>Releváns kockázatnak, de nem felmérhetőnek tartja az éghajlatváltozást</t>
  </si>
  <si>
    <t>Relevánsnak és felmérhetőnek tartja, de erőforráshiány miatt eddig figyelmen kívül hagyta</t>
  </si>
  <si>
    <t>Egyéb</t>
  </si>
  <si>
    <t>Nem adott választ arra, miért nem azonosított ilyen kockázatot</t>
  </si>
  <si>
    <t>Vállalatirányítási szerkezetben</t>
  </si>
  <si>
    <t>Üzleti tervezési keretrendszerben</t>
  </si>
  <si>
    <t>Kockázatkezelési keretrendszerben</t>
  </si>
  <si>
    <t>Hatástanulmány - Átállási kockázat 2020</t>
  </si>
  <si>
    <t>Stressztesztet végez</t>
  </si>
  <si>
    <t>Forgatókönyv-elemzést végez</t>
  </si>
  <si>
    <t>Más technikát alkalmazó hatáselemzés</t>
  </si>
  <si>
    <t>Nem készít hatástanulmányt</t>
  </si>
  <si>
    <t>Hatástanulmány - Fizikai kockázat 2020</t>
  </si>
  <si>
    <t>Eurostat</t>
  </si>
  <si>
    <t>Legnagyobb ÜHG-intenzitású hazai nemzetgazdasági ágak 2017-ben</t>
  </si>
  <si>
    <t>44 - 49</t>
  </si>
  <si>
    <t>49 - 51</t>
  </si>
  <si>
    <t>52 - 52</t>
  </si>
  <si>
    <t>54 - 54</t>
  </si>
  <si>
    <t>54 - 62</t>
  </si>
  <si>
    <t>53 - 65</t>
  </si>
  <si>
    <t>52 - 67</t>
  </si>
  <si>
    <t>54 - 123</t>
  </si>
  <si>
    <t>73 - 84</t>
  </si>
  <si>
    <t>84 - 84</t>
  </si>
  <si>
    <t>95 - 95</t>
  </si>
  <si>
    <t>50 - 577</t>
  </si>
  <si>
    <t>145 - 470</t>
  </si>
  <si>
    <t>235 - 235</t>
  </si>
  <si>
    <t>46 - 2703</t>
  </si>
  <si>
    <t>62 - 924</t>
  </si>
  <si>
    <t>365 - 2042</t>
  </si>
  <si>
    <t>3808 - 3808</t>
  </si>
  <si>
    <t>124 - 6466</t>
  </si>
  <si>
    <t>7208 - 7208</t>
  </si>
  <si>
    <t>g/EUR</t>
  </si>
  <si>
    <t>R</t>
  </si>
  <si>
    <t>L</t>
  </si>
  <si>
    <t>P</t>
  </si>
  <si>
    <t>T</t>
  </si>
  <si>
    <t>K</t>
  </si>
  <si>
    <t>M</t>
  </si>
  <si>
    <t>Q</t>
  </si>
  <si>
    <t>S</t>
  </si>
  <si>
    <t>J</t>
  </si>
  <si>
    <t>O</t>
  </si>
  <si>
    <t>I</t>
  </si>
  <si>
    <t>N</t>
  </si>
  <si>
    <t>G</t>
  </si>
  <si>
    <t>F</t>
  </si>
  <si>
    <t>C</t>
  </si>
  <si>
    <t>H</t>
  </si>
  <si>
    <t>A</t>
  </si>
  <si>
    <t>B</t>
  </si>
  <si>
    <t>E</t>
  </si>
  <si>
    <t>D</t>
  </si>
  <si>
    <t>ágazati BKI-k lin</t>
  </si>
  <si>
    <t>ágazati BKI-k gomp</t>
  </si>
  <si>
    <t>Mezőgazdaság (A01)</t>
  </si>
  <si>
    <t>Vegyipar (C20)</t>
  </si>
  <si>
    <t>Villamosenergia (D35)</t>
  </si>
  <si>
    <t>Szállítás (H52)</t>
  </si>
  <si>
    <t>A01</t>
  </si>
  <si>
    <t>C20</t>
  </si>
  <si>
    <t>D35</t>
  </si>
  <si>
    <t>H52</t>
  </si>
  <si>
    <t xml:space="preserve"> </t>
  </si>
  <si>
    <t>Bankrendszeri BKI havi értékei és éves visszatekintő mozgóátlaga</t>
  </si>
  <si>
    <t>MNB/KHR, Eurostat</t>
  </si>
  <si>
    <t>Ágazati BKI-k havi értékei</t>
  </si>
  <si>
    <t>Éves jelentés részeként</t>
  </si>
  <si>
    <t>Önálló jelentés formájában</t>
  </si>
  <si>
    <t>Nem tesz közzé fenntarthatósággal kapcsolatban információt</t>
  </si>
  <si>
    <t>Fenntarthatósággal kapcsolatos információk közzétételi gyakorlata (2020)</t>
  </si>
  <si>
    <t>Nem követ szabványt/standardot</t>
  </si>
  <si>
    <t>GRI (Global Reporting Initiative)</t>
  </si>
  <si>
    <t>CDP (Carbon Disclosure Project)</t>
  </si>
  <si>
    <t>Egyéb (pl. SASB, IIRC, CDSB)</t>
  </si>
  <si>
    <t>Összes intézmény</t>
  </si>
  <si>
    <t xml:space="preserve"> 2014/95/EU kiegészítése</t>
  </si>
  <si>
    <t>Intézmények által használt standardok</t>
  </si>
  <si>
    <t>V3 tartomány</t>
  </si>
  <si>
    <t>V3 átlag</t>
  </si>
  <si>
    <t>EU 27 átlag</t>
  </si>
  <si>
    <t>V3 average</t>
  </si>
  <si>
    <t>EU 27 average</t>
  </si>
  <si>
    <t>Százalék</t>
  </si>
  <si>
    <t>Percentage</t>
  </si>
  <si>
    <t>Shares of area under organic farming within the agricultural area</t>
  </si>
  <si>
    <t>EU célkitűzés 2030</t>
  </si>
  <si>
    <t>EU target by 2030</t>
  </si>
  <si>
    <t>Védett szárazföldi területek</t>
  </si>
  <si>
    <t>United Kingdom*</t>
  </si>
  <si>
    <t>Európai Környezetvédelmi Ügynökség</t>
  </si>
  <si>
    <t xml:space="preserve">European Environment Agency </t>
  </si>
  <si>
    <t>Data</t>
  </si>
  <si>
    <t>EU átlag</t>
  </si>
  <si>
    <t>MAX</t>
  </si>
  <si>
    <t>MIN</t>
  </si>
  <si>
    <t>EU 2020 célkitűzés - Magyarország</t>
  </si>
  <si>
    <t>EU 2020 célkitűzés - V3</t>
  </si>
  <si>
    <t>EU2020 célkitűzés - EU</t>
  </si>
  <si>
    <t>EU average</t>
  </si>
  <si>
    <t>EU-27 average</t>
  </si>
  <si>
    <t>EU-27 átlag</t>
  </si>
  <si>
    <t>EU target by 2020  - Hungary</t>
  </si>
  <si>
    <t>EU target by 2020  - V3</t>
  </si>
  <si>
    <t>EU target by 2020  - EU</t>
  </si>
  <si>
    <t>V3 range</t>
  </si>
  <si>
    <t>A gazdaság energiaintenzitása</t>
  </si>
  <si>
    <t>Energy intensity of the economy</t>
  </si>
  <si>
    <t>Tengelyfelirat:</t>
  </si>
  <si>
    <t>Olajegyenérték (kg) / 1000 euro</t>
  </si>
  <si>
    <t>Oil equvivalent (kg) / 1000 euro</t>
  </si>
  <si>
    <t>Nettó energiaimport</t>
  </si>
  <si>
    <t>Net energy import</t>
  </si>
  <si>
    <t>A teljes energiahasználat százalékában.</t>
  </si>
  <si>
    <t>In proportion of total energy use.</t>
  </si>
  <si>
    <t>Eurostat és Európai Alternatív Üzemanyagok Megfigyelőközpont</t>
  </si>
  <si>
    <t>Eurostat and European Alternative Fuels Observatory</t>
  </si>
  <si>
    <t>Országok</t>
  </si>
  <si>
    <t>n/a</t>
  </si>
  <si>
    <t>Tengelyfeliratok:</t>
  </si>
  <si>
    <t>Finnland</t>
  </si>
  <si>
    <t>Scotland</t>
  </si>
  <si>
    <t>Polnad</t>
  </si>
  <si>
    <t>Estiona</t>
  </si>
  <si>
    <t>Települési hulladék újrahasznosítási aránya</t>
  </si>
  <si>
    <t>Recycling rate of municipal waste</t>
  </si>
  <si>
    <t>Table: [sdg_11_60]</t>
  </si>
  <si>
    <t>base year 1990 [T2020_30]</t>
  </si>
  <si>
    <t xml:space="preserve">EU average </t>
  </si>
  <si>
    <t>m3/inhab/year</t>
  </si>
  <si>
    <t>m3/lakos/év</t>
  </si>
  <si>
    <t>Percentage of newly registered plug-in electric vehicles (PEV) in 2018</t>
  </si>
  <si>
    <t>ESG fund creation</t>
  </si>
  <si>
    <t>Zöld arány</t>
  </si>
  <si>
    <t>Teljes állomány (2016-2020)</t>
  </si>
  <si>
    <t>Egységnyi megtermelt termékre jutó szén-dioxid kibocsátás</t>
  </si>
  <si>
    <t>OECD</t>
  </si>
  <si>
    <r>
      <t>CO</t>
    </r>
    <r>
      <rPr>
        <vertAlign val="subscript"/>
        <sz val="9"/>
        <color theme="1"/>
        <rFont val="Calibri"/>
        <family val="2"/>
        <charset val="238"/>
        <scheme val="minor"/>
      </rPr>
      <t>2</t>
    </r>
    <r>
      <rPr>
        <sz val="9"/>
        <color theme="1"/>
        <rFont val="Calibri"/>
        <family val="2"/>
        <charset val="238"/>
        <scheme val="minor"/>
      </rPr>
      <t xml:space="preserve"> kibocsátás (ezer tonna) / millió USD</t>
    </r>
  </si>
  <si>
    <r>
      <t>CO</t>
    </r>
    <r>
      <rPr>
        <vertAlign val="subscript"/>
        <sz val="9"/>
        <color theme="1"/>
        <rFont val="Calibri"/>
        <family val="2"/>
        <charset val="238"/>
        <scheme val="minor"/>
      </rPr>
      <t xml:space="preserve">2 </t>
    </r>
    <r>
      <rPr>
        <sz val="9"/>
        <color theme="1"/>
        <rFont val="Calibri"/>
        <family val="2"/>
        <charset val="238"/>
        <scheme val="minor"/>
      </rPr>
      <t xml:space="preserve"> emission (thousand tons) / million USD</t>
    </r>
  </si>
  <si>
    <t>bal tengely</t>
  </si>
  <si>
    <t>Közlekedési/szállítási adók</t>
  </si>
  <si>
    <t>Pollution taxes</t>
  </si>
  <si>
    <t>Energy taxes</t>
  </si>
  <si>
    <t>Resource taxes</t>
  </si>
  <si>
    <t>Transport taxes</t>
  </si>
  <si>
    <t xml:space="preserve">milliárd forint </t>
  </si>
  <si>
    <t>left axis</t>
  </si>
  <si>
    <t>jobb tengely</t>
  </si>
  <si>
    <t>GDP százaléka</t>
  </si>
  <si>
    <t>right axis</t>
  </si>
  <si>
    <t>GDP percentage</t>
  </si>
  <si>
    <t>KSH</t>
  </si>
  <si>
    <t>billion forint</t>
  </si>
  <si>
    <t>Biocapacity</t>
  </si>
  <si>
    <t>Ecological footprint</t>
  </si>
  <si>
    <t>globál hektár</t>
  </si>
  <si>
    <t>Global Footprint Network</t>
  </si>
  <si>
    <t>Humán Development Index</t>
  </si>
  <si>
    <t>Ecological Footprint</t>
  </si>
  <si>
    <t>Humán Fejlettségi Index</t>
  </si>
  <si>
    <t>Világbank</t>
  </si>
  <si>
    <t>World Bank</t>
  </si>
  <si>
    <t>GDP éves növekedés</t>
  </si>
  <si>
    <t>GNI éves növekedés</t>
  </si>
  <si>
    <t xml:space="preserve">Adjusted national revenue annual growth </t>
  </si>
  <si>
    <t>Annual GDP growth</t>
  </si>
  <si>
    <t>Annual GNI growth</t>
  </si>
  <si>
    <t>Hagyományos alapok</t>
  </si>
  <si>
    <t>ESG alapok</t>
  </si>
  <si>
    <t>EU ETS hatálya alá tartozó ÜHG kibocsátás aránya Magyarországon</t>
  </si>
  <si>
    <t>Percentage of GHG emissions under EU ETS in Hungary</t>
  </si>
  <si>
    <t>Includes all stationary installations emission and aviation, estimate to reflect current ETS scope for allowances and emissions has been applied</t>
  </si>
  <si>
    <t>Closing ECX EUA Futures prices, Continuous Contract #1. Non-adjusted Euro price based on spot-month continuous contract calculations.</t>
  </si>
  <si>
    <t>Intercontinental Exchange </t>
  </si>
  <si>
    <t>Required carbon price</t>
  </si>
  <si>
    <t>Szükséges széndioxid ár</t>
  </si>
  <si>
    <t>GDP folyó áron</t>
  </si>
  <si>
    <t>Kiigazított nemzeti jövedelem éves növekedés</t>
  </si>
  <si>
    <t xml:space="preserve">Hungary </t>
  </si>
  <si>
    <t>percentage of GDP</t>
  </si>
  <si>
    <t>Azonosított klímakockázatokat</t>
  </si>
  <si>
    <t>Nem azonosított klímakockázatokat</t>
  </si>
  <si>
    <t>Környezeti Teljesítménymutató (EPI) az egy főre jutó GDP viszonyában</t>
  </si>
  <si>
    <t>EPI 2020</t>
  </si>
  <si>
    <t>GDP 2019 (euro per capita, current prices)</t>
  </si>
  <si>
    <t>European Environment Agency and E-építés.hu</t>
  </si>
  <si>
    <t>Green share</t>
  </si>
  <si>
    <t>Total stock (2016-2020)</t>
  </si>
  <si>
    <t>Eurostat, epi.yale.edu</t>
  </si>
  <si>
    <t>GDP per fő (2019)</t>
  </si>
  <si>
    <t>GDP per capita (2019)</t>
  </si>
  <si>
    <t>GDP 2019 (euro per fő, folyó áron)</t>
  </si>
  <si>
    <t>Bankrendszer BKI (GOMP) (jobb tengely)</t>
  </si>
  <si>
    <t>Bankrendszer BKI (GOMP) - mozgó átlag (jobb tengely)</t>
  </si>
  <si>
    <t>Bankrendszer BKI (LIN) (bal tengely)</t>
  </si>
  <si>
    <t>Bankrendszer BKI (LIN) - mozgó átlag (bal tengely)</t>
  </si>
  <si>
    <t>Központi kormányzat hitelviszonyt megtestesítő értékpapírjainak állománya 2020. december 31. piaci értéken</t>
  </si>
  <si>
    <t xml:space="preserve">Nem pénzügyi vállalatok által kibocsátott egyéb kötvények 2020. december 31-én piaci értéken </t>
  </si>
  <si>
    <t>2030 Cél</t>
  </si>
  <si>
    <t>Szerbia</t>
  </si>
  <si>
    <t>A: Stressztesztet végez</t>
  </si>
  <si>
    <t>B: Forgatókönyv-elemzést végez</t>
  </si>
  <si>
    <t>C: Más technikát alkalmazó hatáselemzés</t>
  </si>
  <si>
    <t>D: Nem készít hatástanulmányt</t>
  </si>
  <si>
    <t>Művészet, Szórakoztatás, Szabadidő</t>
  </si>
  <si>
    <t>Ingatlanügyletek</t>
  </si>
  <si>
    <t>Oktatás</t>
  </si>
  <si>
    <t>Háztartás Munkaadói Tevékenysége; Termék Előállítása, Szolgáltatás Végzése Saját Fogyasztásra</t>
  </si>
  <si>
    <t>Pénzügyi, Biztosítási Tevékenység</t>
  </si>
  <si>
    <t>Szakmai, Tudományos, Műszaki Tevékenység</t>
  </si>
  <si>
    <t>Humán-Egészségügyi, Szociális Ellátás</t>
  </si>
  <si>
    <t>Egyéb Szolgáltatás</t>
  </si>
  <si>
    <t>Információ, Kommunikáció</t>
  </si>
  <si>
    <t>Közigazgatás, Védelem; Kötelező Társadalombiztosítás</t>
  </si>
  <si>
    <t>Szálláshely-Szolgáltatás, Vendéglátás</t>
  </si>
  <si>
    <t>Adminisztratív És Szolgáltatást Támogató Tevékenység</t>
  </si>
  <si>
    <t>Kereskedelem, Gépjárműjavítás</t>
  </si>
  <si>
    <t>Kalkulációk az ábrához</t>
  </si>
  <si>
    <t>1. oszlop</t>
  </si>
  <si>
    <t>2.oszlop</t>
  </si>
  <si>
    <t>3. oszlop</t>
  </si>
  <si>
    <t>4. oszlop</t>
  </si>
  <si>
    <t>Pont</t>
  </si>
  <si>
    <t>Min</t>
  </si>
  <si>
    <t>Max</t>
  </si>
  <si>
    <t>Lineáris súlyozás (bal tengely)</t>
  </si>
  <si>
    <t>Lineáris s. - mozgó átlag (bal tengely)</t>
  </si>
  <si>
    <t>Gompertz-féle súlyozás (jobb tengely)</t>
  </si>
  <si>
    <t>Gompertz-féle s. - mozgó átlag (jobb tengely)</t>
  </si>
  <si>
    <t>Protected land areas %</t>
  </si>
  <si>
    <t>Védett szárazföldi területek aránya 2020-ban</t>
  </si>
  <si>
    <t>Euró</t>
  </si>
  <si>
    <t>Euro</t>
  </si>
  <si>
    <t>millió forint</t>
  </si>
  <si>
    <t>million forint</t>
  </si>
  <si>
    <t>GDP arányában</t>
  </si>
  <si>
    <t xml:space="preserve"> Global Footprint Network, ENSZ</t>
  </si>
  <si>
    <t xml:space="preserve"> Global Footprint Network, UN</t>
  </si>
  <si>
    <t>Építőipar (F)</t>
  </si>
  <si>
    <t>Feldolgozóipar (C)</t>
  </si>
  <si>
    <t>Szállítás, raktározás (H)</t>
  </si>
  <si>
    <t>Mező- és erdőgazdaság (A)</t>
  </si>
  <si>
    <t>Bányászat (B)</t>
  </si>
  <si>
    <t>Villamosenergia és gázellátás (D)</t>
  </si>
  <si>
    <t>Víz- és hulladékgazd. (E)</t>
  </si>
  <si>
    <t>Összes környezeti adó (bal tengely)</t>
  </si>
  <si>
    <t>Környezeti adók összesen/GDP (jobb tengely)</t>
  </si>
  <si>
    <t>EU ETS szén-dioxid piaci ára</t>
  </si>
  <si>
    <t>Fosszilis energiahordozók teljes támogatása</t>
  </si>
  <si>
    <t>Tábla: [sdg_11_60]</t>
  </si>
  <si>
    <t>Az egy főre jutó ökológiai lábnyom és humán fejlettségi index alakulása Magyarországon</t>
  </si>
  <si>
    <t>Share of the protected land areas in 2020</t>
  </si>
  <si>
    <t>Egy főre jutó belső megújuló vízkészlet in 2017</t>
  </si>
  <si>
    <t>Internal renewable water resources per capita in 2017</t>
  </si>
  <si>
    <t>Világbank, ENSZ Élelmezési és Mezőgazdasági Szervezete (FAO)</t>
  </si>
  <si>
    <t>World Bank, UN Food and Agriculture Organization (FAO)</t>
  </si>
  <si>
    <t>Share of renewable energy sources in total final energy consumption</t>
  </si>
  <si>
    <t>Percentage of newly registered plug-in electric vehicles (PEV) in the indicated year (M1 vehicles). This includes Battery Electric Vehicles (BEV) and Plug-in hybrid electric vehicles (PHEV). No data are available for Bulgaria, Greece and the Netherlands</t>
  </si>
  <si>
    <t>2018-ban regisztrált elektromos autók aránya az Európai Unióban</t>
  </si>
  <si>
    <t>Szlovákia adatai az Európai Alternatív Üzemanyagok Megfigyelőközponttól származnak. Bulgária, Görögország és Hollandia esetében nem állnak rendelkezésre adatok.</t>
  </si>
  <si>
    <t>1990-hez viszonyítva [T2020_30]</t>
  </si>
  <si>
    <t>Üvegházhatású gázok kibocsátásának változása 1990 óta</t>
  </si>
  <si>
    <t>Ezen ábra esetében az EU-átlag az EU-28 országaira vonatkozik a rendelkezésre álló adatok függvényében, a GDP-adat konstans áron számolt és vásárlóerő paritáson (PPP) mért.</t>
  </si>
  <si>
    <t xml:space="preserve">EU Kibocsátáskereskedelmi rendszer (ETS) adatfigyelő, Európai Környezetvédelmi Ügynükség </t>
  </si>
  <si>
    <t>EU Emissions Trading System (ETS) data viewer, European Environment Agency</t>
  </si>
  <si>
    <t>Total emissions under EU ETS</t>
  </si>
  <si>
    <t>Total emissions</t>
  </si>
  <si>
    <t xml:space="preserve">Záró ECX EUA határidős árak, 1. számú folyamatos szerződés. Nem korrigált euróár azonnali havi folyamatos szerződésszámítások alapján. </t>
  </si>
  <si>
    <t xml:space="preserve">Környezetvédelmi adók Magyarországon </t>
  </si>
  <si>
    <t>A környezetvédelmi adó az energia, szennyezési, erőforrás és közlekedési/szállítási adók összegéből áll. Magyarország esetében az erőforrás adók elhanyagolhatóak, tehát nem kerültek kiemelésre.</t>
  </si>
  <si>
    <t>The environmental tax consists of the sum of energy, pollution, resource and transport taxes. In the case of Hungary, resource taxes are negligible, thus, they have not been singled out.</t>
  </si>
  <si>
    <t>Total environmental taxes / GDP (right axis)</t>
  </si>
  <si>
    <t>Fosszilis energiahordozók támogatása Magyarországon</t>
  </si>
  <si>
    <t>GDP at current price</t>
  </si>
  <si>
    <t>A természeti erőforrások járadéka a GDP arányában</t>
  </si>
  <si>
    <t>Natural resources rents as the percentage of GDP</t>
  </si>
  <si>
    <t>GDP százalékában</t>
  </si>
  <si>
    <t>Notre Dame Globális Alkalmazkodási Kezdeményezés indexe − Éghajlatváltozással kapcsolatos sérülékenység és felkészültség (1995−2018)</t>
  </si>
  <si>
    <t>Vulnerability</t>
  </si>
  <si>
    <t>Readiness</t>
  </si>
  <si>
    <t>Notre Dame Global Adaptation Initiative Index - Climate Change Vulnerability and Readiness (1995-2018)</t>
  </si>
  <si>
    <t>University of Notre Dame, Notre Dame Global Adaptation Initiative (ND-GAIN)</t>
  </si>
  <si>
    <t>The EPI index ranges from 0 to 100, with a higher value for better environmental performance. Current prices, purchasing power standard (PPS, EU 27 from 2020) per capita, Gross domestic product at market prices.</t>
  </si>
  <si>
    <t>Az EPI mérőszám 0−100-ig terjed, a magasabb érték jobb környezeti teljesítményt jelent. Folyó ár, egy főre jutó vásárlóerő-normák (PPS, EU-27 2020-tól), bruttó hazai termék piaci áron.</t>
  </si>
  <si>
    <t>Az ökológiai lábnyom és biokapacitás alakulása Magyarországon</t>
  </si>
  <si>
    <t>Ökológiai lábnyom (hektár/fő/év)</t>
  </si>
  <si>
    <t>Ecological footprint (hectares/ person/year)</t>
  </si>
  <si>
    <t>global hectares</t>
  </si>
  <si>
    <t>Evolution of ecological footprint per capita and Human Development Index in Hungary</t>
  </si>
  <si>
    <t xml:space="preserve">Kiigazított nettó megtakarítás alakulása Magyarországon </t>
  </si>
  <si>
    <t>Adjusted net savings in Hungary</t>
  </si>
  <si>
    <t>GNI százaléka</t>
  </si>
  <si>
    <t>Percentage of GNI</t>
  </si>
  <si>
    <t>Adjusted net savings (% of GNI)</t>
  </si>
  <si>
    <t>Kiigazított nettó nemzeti jövedelem éves alakulása Magyarországon</t>
  </si>
  <si>
    <t>Annual growth of adjusted net national income in Hungary</t>
  </si>
  <si>
    <t xml:space="preserve">MNB survey </t>
  </si>
  <si>
    <t>credit institution (pc)</t>
  </si>
  <si>
    <t>2016−2020 között minősített lakóingatlanok energetikai besorolása</t>
  </si>
  <si>
    <t>Európai Környezetvédelmi Ügynökség és E-építés.hu</t>
  </si>
  <si>
    <t>Total</t>
  </si>
  <si>
    <t xml:space="preserve">Centra government </t>
  </si>
  <si>
    <t>billion fotint</t>
  </si>
  <si>
    <t>százalék</t>
  </si>
  <si>
    <t>percentage</t>
  </si>
  <si>
    <t>Traditional bonds</t>
  </si>
  <si>
    <t>Green bonds</t>
  </si>
  <si>
    <t>milliárd forint</t>
  </si>
  <si>
    <t>Central government</t>
  </si>
  <si>
    <t>A központi kormányzat hitelviszonyt megtestesítő értékpapír kibocsátásai 2020-ban névértéken</t>
  </si>
  <si>
    <t>Traditional securities</t>
  </si>
  <si>
    <t>non-financial corporation</t>
  </si>
  <si>
    <t>Nem pénzügyi vállalatok által kibocsátott egyéb kötvények 2020-ban névértéken</t>
  </si>
  <si>
    <t>A zöldkötvény-portfólió által finanszírozott zöld célok megoszlása</t>
  </si>
  <si>
    <t>Renewable energy</t>
  </si>
  <si>
    <t>Green buildings</t>
  </si>
  <si>
    <t>Energy efficiency</t>
  </si>
  <si>
    <t>Water management and protection</t>
  </si>
  <si>
    <t>Distribution of green targets financed by the green bond portfolio</t>
  </si>
  <si>
    <t>ESG befektetési alapokban kezelt vagyon aránya Magyarországon</t>
  </si>
  <si>
    <t>ESG funds</t>
  </si>
  <si>
    <t>Traditional funds</t>
  </si>
  <si>
    <t>Forint</t>
  </si>
  <si>
    <t>Hitelintézetek üzleti tervezési időhorizontja</t>
  </si>
  <si>
    <t>1-2 years</t>
  </si>
  <si>
    <t>3-4 years</t>
  </si>
  <si>
    <t>5-9 years</t>
  </si>
  <si>
    <t>10- years</t>
  </si>
  <si>
    <t>MNB kérdőív</t>
  </si>
  <si>
    <t>MNB survey</t>
  </si>
  <si>
    <t>Time horizon</t>
  </si>
  <si>
    <t>Institute (pc)</t>
  </si>
  <si>
    <t>Institute (%)</t>
  </si>
  <si>
    <t>Institute (% of balance sheet)</t>
  </si>
  <si>
    <t>A fenntarthatóság, klímavédelem súlyának változása a stratégiában 2019 és 2020 között</t>
  </si>
  <si>
    <t>Increased</t>
  </si>
  <si>
    <t>No changes</t>
  </si>
  <si>
    <t>No answer</t>
  </si>
  <si>
    <t>Felsővezetők és klímakockázatok</t>
  </si>
  <si>
    <t>MNB felmérés</t>
  </si>
  <si>
    <t>Discussed at regular intervals</t>
  </si>
  <si>
    <t>Not discussed at regular intervals</t>
  </si>
  <si>
    <t>Fenntarthatósággal foglalkozó felelősök az intézményen belül</t>
  </si>
  <si>
    <t>one person</t>
  </si>
  <si>
    <t>one group (less than 5 person)</t>
  </si>
  <si>
    <t>one group (more than 5 person)</t>
  </si>
  <si>
    <t>None</t>
  </si>
  <si>
    <t xml:space="preserve">Klímaváltozással összefüggő kockázatok azonosítása </t>
  </si>
  <si>
    <t>külső körgyűrű 2020-as év, belső körgyűrű 2019-es év</t>
  </si>
  <si>
    <t>Identified risks 2019</t>
  </si>
  <si>
    <t>Yes</t>
  </si>
  <si>
    <t>No</t>
  </si>
  <si>
    <t>Identified risks 2020</t>
  </si>
  <si>
    <t>Identified climate risks</t>
  </si>
  <si>
    <t>Do not identified climate risks</t>
  </si>
  <si>
    <t>outer ring year 2020, inner ring year 2019</t>
  </si>
  <si>
    <t>Klímakockázatok azonosításának hiánya mögött húzódó okok</t>
  </si>
  <si>
    <t>Nem azonosított kockázatot</t>
  </si>
  <si>
    <t>Climate change is not considered as a relevant risk</t>
  </si>
  <si>
    <t>Considered as relevant and measurable, but ignored due to the lack of resources</t>
  </si>
  <si>
    <t>Risk management framework</t>
  </si>
  <si>
    <t xml:space="preserve">Tengelyfeliratok: </t>
  </si>
  <si>
    <t>Business planning framework</t>
  </si>
  <si>
    <t>Hatástanulmányok</t>
  </si>
  <si>
    <t xml:space="preserve">Impact studies </t>
  </si>
  <si>
    <t>A: Performs stress test</t>
  </si>
  <si>
    <t xml:space="preserve">B: Performs scenario analysis </t>
  </si>
  <si>
    <t xml:space="preserve">C: Impact analysis using another technique </t>
  </si>
  <si>
    <t>D: Not performs any impact studies</t>
  </si>
  <si>
    <t>Performs stress test</t>
  </si>
  <si>
    <t xml:space="preserve">Performs scenario analysis </t>
  </si>
  <si>
    <t xml:space="preserve">Impact analysis using another technique </t>
  </si>
  <si>
    <t>külső körgyűrű átállási kockázatok, belső körgyűrű fizikai kockázatok</t>
  </si>
  <si>
    <t>outer ring year transition risks, inner ring physical risks</t>
  </si>
  <si>
    <t>Impact studies - physical risk 2020</t>
  </si>
  <si>
    <t>Impact studies - transition risk 2020</t>
  </si>
  <si>
    <t>The bars show the scatter of sectoral values. No sectoral statistics are produced for B and F of the sections of the national economy shown in the chart. Activity D covers a single sector in terms of classification.</t>
  </si>
  <si>
    <t>A sávok az ágazati értékek szóródását mutatják. Az ábrán szereplő nemzetgazdasági ágak közül B és F esetében nem készül ágazati alábontásban statisztika. A D tevékenységi besorolás szempontjából egyetlen ágazatot ölel fel.</t>
  </si>
  <si>
    <t>Calculation for the chart</t>
  </si>
  <si>
    <t>1. column</t>
  </si>
  <si>
    <t>2.column</t>
  </si>
  <si>
    <t>3. column</t>
  </si>
  <si>
    <t xml:space="preserve">4. column </t>
  </si>
  <si>
    <t>Spot</t>
  </si>
  <si>
    <t>Building industry (F)</t>
  </si>
  <si>
    <t>Manufacturing (C)</t>
  </si>
  <si>
    <t>Transport, storage (H)</t>
  </si>
  <si>
    <t xml:space="preserve">Agriculture and forestry (A) </t>
  </si>
  <si>
    <t xml:space="preserve">Mining (B) </t>
  </si>
  <si>
    <t xml:space="preserve">Water and waste management (E) </t>
  </si>
  <si>
    <t xml:space="preserve">Electricity and gas supply (D) </t>
  </si>
  <si>
    <t>Arts, Entertainment, Free time</t>
  </si>
  <si>
    <t xml:space="preserve">Real estate transactions </t>
  </si>
  <si>
    <t xml:space="preserve">Education </t>
  </si>
  <si>
    <t xml:space="preserve">Household Employers; Production of a Product, Provision of a Service for Own Consumption </t>
  </si>
  <si>
    <t xml:space="preserve">Financial and insurance activities </t>
  </si>
  <si>
    <t xml:space="preserve">Professional, Scientific, Technical Activity </t>
  </si>
  <si>
    <t xml:space="preserve">Human Health, Social Care </t>
  </si>
  <si>
    <t xml:space="preserve">Other service </t>
  </si>
  <si>
    <t xml:space="preserve">Information, Communication </t>
  </si>
  <si>
    <t xml:space="preserve">Public Administration, Defense; Compulsory Social Security </t>
  </si>
  <si>
    <t xml:space="preserve">Accommodation Services, Hospitality </t>
  </si>
  <si>
    <t xml:space="preserve">Administrative and Support Service Activities </t>
  </si>
  <si>
    <t xml:space="preserve">Trade, Vehicle repair </t>
  </si>
  <si>
    <t>As part of the annual report</t>
  </si>
  <si>
    <t xml:space="preserve">Prepared at group level (foreign parent company) </t>
  </si>
  <si>
    <t>Csoportszintű (külföldi anyavállalat) készíti</t>
  </si>
  <si>
    <t xml:space="preserve">In the form of a stand-alone report </t>
  </si>
  <si>
    <t>Supplement of  2014/95/EU</t>
  </si>
  <si>
    <t>Other (pl. SASB, IIRC, CDSB)</t>
  </si>
  <si>
    <t>Not follow any standard</t>
  </si>
  <si>
    <t>A nevező továbbra is a teljes bankrendszer hitelállománya, vagyis az ágazati értékek additívak (valamennyi ágazati BKI összege egyenlő a teljes bankrendszeri BKI-vel).</t>
  </si>
  <si>
    <t>The denominator is still equal to the credit stock of the entire banking system, i.e., the sectoral values are additive (the sum of all sectoral BCRIs is equal to the total banking system BCRI).</t>
  </si>
  <si>
    <t>Agricultural (A01</t>
  </si>
  <si>
    <t>Chemical industry C20</t>
  </si>
  <si>
    <t xml:space="preserve">Electricity (D35) </t>
  </si>
  <si>
    <t xml:space="preserve">Transportation (H52) </t>
  </si>
  <si>
    <t>Other</t>
  </si>
  <si>
    <t>Ágazati BKI (Gompertz-f. súlyozás)</t>
  </si>
  <si>
    <t>Monthly values of sectoral BCRI</t>
  </si>
  <si>
    <t>Agricultural (A01)</t>
  </si>
  <si>
    <t>Chemical industry (C20)</t>
  </si>
  <si>
    <t>Ágazati BKI (Lineáris súlyozás)</t>
  </si>
  <si>
    <t xml:space="preserve">Sectoral BCRI (linear weighting) </t>
  </si>
  <si>
    <t>sectoral BCRIs lin</t>
  </si>
  <si>
    <t>sectoral BCRIs gomp</t>
  </si>
  <si>
    <t>Ügyletszintű tőketartozási adatok 2012 áprilisától állnak rendelkezésre.</t>
  </si>
  <si>
    <t>Transaction level outstanding principal data are available from April 2012.</t>
  </si>
  <si>
    <t xml:space="preserve">Bank Carbon Risk Index </t>
  </si>
  <si>
    <t>Banki Karbonkockázati Index</t>
  </si>
  <si>
    <t xml:space="preserve">Banking System BCRI (LIN) (left axis) </t>
  </si>
  <si>
    <t xml:space="preserve">Linear weighting (left axis) </t>
  </si>
  <si>
    <t xml:space="preserve">Banking System BCRI (LIN) - moving average (left axis) </t>
  </si>
  <si>
    <t xml:space="preserve">Banking System BCRI (GOMP) (right axis) </t>
  </si>
  <si>
    <t xml:space="preserve">Gompertz weighting (right axis) </t>
  </si>
  <si>
    <t xml:space="preserve">Banking System BCRI (GOMP) - moving average (right axis) </t>
  </si>
  <si>
    <t>Change in greenhouse gas emissions since 1990</t>
  </si>
  <si>
    <t>The EU average refers to the EU28 based on data availability, with GDP calculated at constant prices and measured at purchasing power parity (PPP).</t>
  </si>
  <si>
    <t>CO2 emissions per unit of production</t>
  </si>
  <si>
    <t>Share of GHG emissions under the scope of EU ETS in Hungary</t>
  </si>
  <si>
    <t>EU ETS carbon-dioxid market price</t>
  </si>
  <si>
    <t>EU ETS carbon market price</t>
  </si>
  <si>
    <t>Environmental tax revenues in Hungary</t>
  </si>
  <si>
    <t>Sum of environmental taxes (left axis)</t>
  </si>
  <si>
    <t>Fossil fuel subsidies in Hungary</t>
  </si>
  <si>
    <t>Total fossil fuel subsidies</t>
  </si>
  <si>
    <t>Total fossil fuel subsidies as a percentage of GDP</t>
  </si>
  <si>
    <t>Environmental Performance Index and GDP per capita</t>
  </si>
  <si>
    <t>Evolution of the ecological footprint and biocapacity in Hungary</t>
  </si>
  <si>
    <t>Identified opportunities by credit institution on climate change</t>
  </si>
  <si>
    <t>Energy performance of residential buildings certified between 2016 and 2020</t>
  </si>
  <si>
    <t>Stock of debt securities issued by the central government at market value on 31 December 2020</t>
  </si>
  <si>
    <t xml:space="preserve">Stock of debt securities issued by non-financial corporations at market value on 31 December 2020 </t>
  </si>
  <si>
    <t>Flow of other debt securities issued by the non-financial corporations at nominal value in 2020</t>
  </si>
  <si>
    <t>Flow of other debt securities issued by the central government at nominal value in 2020</t>
  </si>
  <si>
    <t>Transportation</t>
  </si>
  <si>
    <t>Share of assets managed as ESG funds in Hungary</t>
  </si>
  <si>
    <t>Business planning time horizon of banks</t>
  </si>
  <si>
    <t>Change in the importance of sustainability and climate protection in the strategy between 2019 and 2020</t>
  </si>
  <si>
    <t>Decision makers and climate risks</t>
  </si>
  <si>
    <t>Sustainability-related responsibilities within institutions</t>
  </si>
  <si>
    <t xml:space="preserve">Identification of climate risks </t>
  </si>
  <si>
    <t>Identified no climate risks</t>
  </si>
  <si>
    <t>Reasons for not identifying climate risks</t>
  </si>
  <si>
    <t>Climate change is considered as a relevant risk but it is not measurable</t>
  </si>
  <si>
    <t>No reason given</t>
  </si>
  <si>
    <t xml:space="preserve">Klímakockázatok vállalati keretrendszerekbe való integrálása </t>
  </si>
  <si>
    <t>Integration of climate risks into corporate frameworks</t>
  </si>
  <si>
    <t>Internal governance framework</t>
  </si>
  <si>
    <t>No impact studies performed</t>
  </si>
  <si>
    <t>D: No impact studies performed</t>
  </si>
  <si>
    <t>National economy sectors with the highest carbon intensity in Hungary in 2017</t>
  </si>
  <si>
    <t>Monthly values and moving average of BCRI for the entire banking system</t>
  </si>
  <si>
    <t xml:space="preserve">Linear w. - moving average (left axis) </t>
  </si>
  <si>
    <t xml:space="preserve">Gompertz w. - moving average (right axis) </t>
  </si>
  <si>
    <t xml:space="preserve">Sectoral BCRI (Gompertz weighting) </t>
  </si>
  <si>
    <t>Sustainability disclosure practice</t>
  </si>
  <si>
    <t>No sustainability information published</t>
  </si>
  <si>
    <t>International standards used by institutions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</si>
</sst>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0.0"/>
    <numFmt numFmtId="165" formatCode="_-* #,##0_-;\-* #,##0_-;_-* &quot;-&quot;??_-;_-@_-"/>
    <numFmt numFmtId="166" formatCode="0.0000"/>
    <numFmt numFmtId="167" formatCode="#,##0.000"/>
    <numFmt numFmtId="168" formatCode="#,##0.0"/>
    <numFmt numFmtId="169" formatCode="#,##0.##########"/>
    <numFmt numFmtId="170" formatCode="#,##0.#"/>
    <numFmt numFmtId="171" formatCode="#,##0.0000000000"/>
    <numFmt numFmtId="172" formatCode="0.0%"/>
    <numFmt numFmtId="173" formatCode="#,##0.00_ ;\-#,##0.00\ "/>
    <numFmt numFmtId="174" formatCode="#,##0.0_ ;\-#,##0.0\ "/>
    <numFmt numFmtId="175" formatCode="yyyy"/>
    <numFmt numFmtId="176" formatCode="_-* #,##0.000_-;\-* #,##0.000_-;_-* &quot;-&quot;??_-;_-@_-"/>
    <numFmt numFmtId="177" formatCode="0.000000000000000"/>
  </numFmts>
  <fonts count="36" x14ac:knownFonts="1">
    <font>
      <sz val="11"/>
      <color theme="1"/>
      <name val="Calibri"/>
      <family val="2"/>
      <charset val="238"/>
      <scheme val="minor"/>
    </font>
    <font>
      <sz val="11"/>
      <color theme="1"/>
      <name val="Calibri"/>
      <family val="2"/>
      <charset val="238"/>
      <scheme val="minor"/>
    </font>
    <font>
      <u/>
      <sz val="11"/>
      <color theme="10"/>
      <name val="Calibri"/>
      <family val="2"/>
      <charset val="238"/>
      <scheme val="minor"/>
    </font>
    <font>
      <sz val="10"/>
      <name val="Arial"/>
      <family val="2"/>
      <charset val="238"/>
    </font>
    <font>
      <sz val="9"/>
      <name val="Calibri"/>
      <family val="2"/>
      <charset val="238"/>
    </font>
    <font>
      <sz val="10"/>
      <color theme="1"/>
      <name val="Calibri"/>
      <family val="2"/>
      <charset val="238"/>
    </font>
    <font>
      <sz val="9"/>
      <color theme="1"/>
      <name val="Calibri"/>
      <family val="2"/>
      <charset val="238"/>
    </font>
    <font>
      <sz val="9"/>
      <color theme="1"/>
      <name val="Calibri"/>
      <family val="2"/>
      <charset val="238"/>
      <scheme val="minor"/>
    </font>
    <font>
      <sz val="9"/>
      <name val="Calibri"/>
      <family val="2"/>
      <charset val="238"/>
      <scheme val="minor"/>
    </font>
    <font>
      <u/>
      <sz val="9"/>
      <color theme="10"/>
      <name val="Calibri"/>
      <family val="2"/>
      <charset val="238"/>
      <scheme val="minor"/>
    </font>
    <font>
      <sz val="9"/>
      <color rgb="FF000000"/>
      <name val="Calibri"/>
      <family val="2"/>
      <charset val="238"/>
      <scheme val="minor"/>
    </font>
    <font>
      <i/>
      <sz val="9"/>
      <color theme="1"/>
      <name val="Calibri"/>
      <family val="2"/>
      <charset val="238"/>
      <scheme val="minor"/>
    </font>
    <font>
      <sz val="10"/>
      <color theme="1"/>
      <name val="Calibri"/>
      <family val="2"/>
      <charset val="238"/>
      <scheme val="minor"/>
    </font>
    <font>
      <sz val="11"/>
      <color theme="1"/>
      <name val="Calibri"/>
      <family val="2"/>
      <scheme val="minor"/>
    </font>
    <font>
      <sz val="9"/>
      <color theme="1"/>
      <name val="Calibri"/>
      <family val="2"/>
      <scheme val="minor"/>
    </font>
    <font>
      <sz val="9"/>
      <name val="Calibri"/>
      <family val="2"/>
    </font>
    <font>
      <sz val="9"/>
      <color theme="1"/>
      <name val="Calibri"/>
      <family val="2"/>
    </font>
    <font>
      <sz val="12"/>
      <color theme="1"/>
      <name val="Times New Roman"/>
      <family val="2"/>
      <charset val="238"/>
    </font>
    <font>
      <sz val="12"/>
      <name val="Garamond"/>
      <family val="1"/>
      <charset val="238"/>
    </font>
    <font>
      <sz val="9"/>
      <name val="Arial"/>
      <family val="2"/>
      <charset val="238"/>
    </font>
    <font>
      <b/>
      <sz val="9"/>
      <name val="Arial"/>
      <family val="2"/>
      <charset val="238"/>
    </font>
    <font>
      <b/>
      <sz val="9"/>
      <color indexed="9"/>
      <name val="Arial"/>
      <family val="2"/>
      <charset val="238"/>
    </font>
    <font>
      <sz val="11"/>
      <color indexed="8"/>
      <name val="Calibri"/>
      <family val="2"/>
      <scheme val="minor"/>
    </font>
    <font>
      <sz val="9"/>
      <color indexed="8"/>
      <name val="Calibri"/>
      <family val="2"/>
      <charset val="238"/>
      <scheme val="minor"/>
    </font>
    <font>
      <sz val="9"/>
      <color rgb="FFFF0000"/>
      <name val="Calibri"/>
      <family val="2"/>
      <charset val="238"/>
      <scheme val="minor"/>
    </font>
    <font>
      <b/>
      <u/>
      <sz val="9"/>
      <color indexed="18"/>
      <name val="Verdana"/>
      <family val="2"/>
    </font>
    <font>
      <b/>
      <sz val="9"/>
      <color indexed="10"/>
      <name val="Courier New"/>
      <family val="3"/>
    </font>
    <font>
      <sz val="9"/>
      <name val="Arial"/>
      <family val="2"/>
    </font>
    <font>
      <sz val="9"/>
      <name val="Verdana"/>
      <family val="2"/>
    </font>
    <font>
      <u/>
      <sz val="9"/>
      <name val="Verdana"/>
      <family val="2"/>
    </font>
    <font>
      <b/>
      <sz val="9"/>
      <color indexed="9"/>
      <name val="Verdana"/>
      <family val="2"/>
    </font>
    <font>
      <sz val="9"/>
      <color indexed="9"/>
      <name val="Verdana"/>
      <family val="2"/>
    </font>
    <font>
      <b/>
      <sz val="9"/>
      <name val="Verdana"/>
      <family val="2"/>
    </font>
    <font>
      <vertAlign val="subscript"/>
      <sz val="9"/>
      <color theme="1"/>
      <name val="Calibri"/>
      <family val="2"/>
      <charset val="238"/>
      <scheme val="minor"/>
    </font>
    <font>
      <sz val="10"/>
      <name val="Arial CE"/>
      <charset val="238"/>
    </font>
    <font>
      <sz val="9"/>
      <color theme="0"/>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0"/>
        <bgColor theme="9" tint="0.79998168889431442"/>
      </patternFill>
    </fill>
  </fills>
  <borders count="3">
    <border>
      <left/>
      <right/>
      <top/>
      <bottom/>
      <diagonal/>
    </border>
    <border>
      <left/>
      <right/>
      <top style="thin">
        <color auto="1"/>
      </top>
      <bottom/>
      <diagonal/>
    </border>
    <border>
      <left/>
      <right/>
      <top/>
      <bottom style="thin">
        <color auto="1"/>
      </bottom>
      <diagonal/>
    </border>
  </borders>
  <cellStyleXfs count="17">
    <xf numFmtId="0" fontId="0" fillId="0" borderId="0"/>
    <xf numFmtId="0" fontId="2"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 fillId="0" borderId="0"/>
    <xf numFmtId="0" fontId="5" fillId="0" borderId="0"/>
    <xf numFmtId="0" fontId="1" fillId="0" borderId="0"/>
    <xf numFmtId="0" fontId="13" fillId="0" borderId="0"/>
    <xf numFmtId="0" fontId="3" fillId="0" borderId="0"/>
    <xf numFmtId="0" fontId="17" fillId="0" borderId="0"/>
    <xf numFmtId="0" fontId="18" fillId="0" borderId="0"/>
    <xf numFmtId="0" fontId="1" fillId="0" borderId="0"/>
    <xf numFmtId="0" fontId="13" fillId="0" borderId="0"/>
    <xf numFmtId="0" fontId="22" fillId="0" borderId="0"/>
    <xf numFmtId="0" fontId="12" fillId="0" borderId="0"/>
    <xf numFmtId="0" fontId="34" fillId="0" borderId="0"/>
    <xf numFmtId="0" fontId="12" fillId="0" borderId="0"/>
  </cellStyleXfs>
  <cellXfs count="138">
    <xf numFmtId="0" fontId="0" fillId="0" borderId="0" xfId="0"/>
    <xf numFmtId="0" fontId="0" fillId="2" borderId="0" xfId="0" applyFill="1"/>
    <xf numFmtId="0" fontId="0" fillId="2" borderId="0" xfId="0" applyFill="1" applyBorder="1"/>
    <xf numFmtId="0" fontId="4" fillId="2" borderId="0" xfId="4" applyFont="1" applyFill="1" applyBorder="1"/>
    <xf numFmtId="0" fontId="6" fillId="2" borderId="0" xfId="5" applyFont="1" applyFill="1" applyBorder="1"/>
    <xf numFmtId="0" fontId="7" fillId="2" borderId="0" xfId="0" applyFont="1" applyFill="1" applyBorder="1"/>
    <xf numFmtId="0" fontId="8" fillId="2" borderId="0" xfId="0" applyNumberFormat="1" applyFont="1" applyFill="1" applyBorder="1"/>
    <xf numFmtId="0" fontId="7" fillId="2" borderId="0" xfId="0" applyFont="1" applyFill="1"/>
    <xf numFmtId="0" fontId="9" fillId="2" borderId="0" xfId="1" applyFont="1" applyFill="1" applyBorder="1"/>
    <xf numFmtId="0" fontId="7" fillId="2" borderId="0" xfId="0" applyFont="1" applyFill="1" applyBorder="1" applyAlignment="1">
      <alignment horizontal="left" vertical="center"/>
    </xf>
    <xf numFmtId="165" fontId="7" fillId="2" borderId="0" xfId="2" applyNumberFormat="1" applyFont="1" applyFill="1" applyBorder="1" applyAlignment="1">
      <alignment horizontal="right"/>
    </xf>
    <xf numFmtId="0" fontId="7" fillId="2" borderId="0" xfId="0" applyFont="1" applyFill="1" applyBorder="1" applyAlignment="1">
      <alignment horizontal="center"/>
    </xf>
    <xf numFmtId="10" fontId="7" fillId="2" borderId="0" xfId="3" applyNumberFormat="1" applyFont="1" applyFill="1" applyBorder="1"/>
    <xf numFmtId="0" fontId="8" fillId="2" borderId="0" xfId="0" applyFont="1" applyFill="1" applyBorder="1" applyAlignment="1">
      <alignment horizontal="center" vertical="center"/>
    </xf>
    <xf numFmtId="0" fontId="7" fillId="2" borderId="0" xfId="0" applyNumberFormat="1" applyFont="1" applyFill="1" applyBorder="1"/>
    <xf numFmtId="0" fontId="10" fillId="2" borderId="0" xfId="0" applyFont="1" applyFill="1" applyBorder="1"/>
    <xf numFmtId="0" fontId="8" fillId="2" borderId="0" xfId="0" applyFont="1" applyFill="1" applyBorder="1"/>
    <xf numFmtId="0" fontId="10" fillId="2" borderId="0" xfId="0" applyFont="1" applyFill="1" applyBorder="1" applyAlignment="1"/>
    <xf numFmtId="10" fontId="7" fillId="2" borderId="0" xfId="3" applyNumberFormat="1" applyFont="1" applyFill="1"/>
    <xf numFmtId="43" fontId="7" fillId="2" borderId="0" xfId="2" applyFont="1" applyFill="1" applyBorder="1"/>
    <xf numFmtId="164" fontId="7" fillId="2" borderId="0" xfId="0" applyNumberFormat="1" applyFont="1" applyFill="1" applyBorder="1"/>
    <xf numFmtId="0" fontId="6" fillId="2" borderId="0" xfId="5" applyFont="1" applyFill="1" applyBorder="1" applyAlignment="1">
      <alignment horizontal="center"/>
    </xf>
    <xf numFmtId="0" fontId="7" fillId="2" borderId="0" xfId="6" applyFont="1" applyFill="1" applyBorder="1"/>
    <xf numFmtId="0" fontId="14" fillId="2" borderId="0" xfId="0" applyFont="1" applyFill="1" applyBorder="1"/>
    <xf numFmtId="0" fontId="14" fillId="2" borderId="0" xfId="7" applyFont="1" applyFill="1" applyBorder="1"/>
    <xf numFmtId="0" fontId="15" fillId="2" borderId="0" xfId="4" applyFont="1" applyFill="1" applyBorder="1"/>
    <xf numFmtId="0" fontId="16" fillId="2" borderId="0" xfId="5" applyFont="1" applyFill="1" applyBorder="1"/>
    <xf numFmtId="165" fontId="7" fillId="2" borderId="0" xfId="2" applyNumberFormat="1" applyFont="1" applyFill="1" applyBorder="1"/>
    <xf numFmtId="165" fontId="7" fillId="2" borderId="0" xfId="0" applyNumberFormat="1" applyFont="1" applyFill="1" applyBorder="1"/>
    <xf numFmtId="164" fontId="7" fillId="2" borderId="0" xfId="0" applyNumberFormat="1" applyFont="1" applyFill="1"/>
    <xf numFmtId="0" fontId="6" fillId="2" borderId="0" xfId="9" applyFont="1" applyFill="1" applyBorder="1"/>
    <xf numFmtId="0" fontId="4" fillId="2" borderId="0" xfId="8" applyFont="1" applyFill="1" applyBorder="1"/>
    <xf numFmtId="0" fontId="4" fillId="2" borderId="0" xfId="10" applyFont="1" applyFill="1" applyBorder="1"/>
    <xf numFmtId="0" fontId="6" fillId="2" borderId="0" xfId="7" applyFont="1" applyFill="1" applyBorder="1" applyAlignment="1">
      <alignment horizontal="left"/>
    </xf>
    <xf numFmtId="4" fontId="19" fillId="2" borderId="0" xfId="0" applyNumberFormat="1" applyFont="1" applyFill="1" applyBorder="1" applyAlignment="1">
      <alignment horizontal="center"/>
    </xf>
    <xf numFmtId="2" fontId="7" fillId="2" borderId="0" xfId="0" applyNumberFormat="1" applyFont="1" applyFill="1" applyBorder="1" applyAlignment="1">
      <alignment horizontal="center"/>
    </xf>
    <xf numFmtId="4" fontId="6" fillId="2" borderId="0" xfId="7" applyNumberFormat="1" applyFont="1" applyFill="1" applyBorder="1" applyAlignment="1">
      <alignment horizontal="center"/>
    </xf>
    <xf numFmtId="0" fontId="6" fillId="2" borderId="0" xfId="9" applyFont="1" applyFill="1" applyBorder="1" applyAlignment="1">
      <alignment horizontal="left"/>
    </xf>
    <xf numFmtId="167" fontId="19" fillId="2" borderId="0" xfId="0" applyNumberFormat="1" applyFont="1" applyFill="1" applyBorder="1"/>
    <xf numFmtId="167" fontId="7" fillId="2" borderId="0" xfId="0" applyNumberFormat="1" applyFont="1" applyFill="1" applyBorder="1"/>
    <xf numFmtId="167" fontId="6" fillId="2" borderId="0" xfId="7" applyNumberFormat="1" applyFont="1" applyFill="1" applyBorder="1" applyAlignment="1">
      <alignment horizontal="center"/>
    </xf>
    <xf numFmtId="0" fontId="6" fillId="2" borderId="0" xfId="11" applyFont="1" applyFill="1" applyBorder="1"/>
    <xf numFmtId="0" fontId="15" fillId="2" borderId="0" xfId="8" applyFont="1" applyFill="1" applyBorder="1"/>
    <xf numFmtId="0" fontId="14" fillId="2" borderId="0" xfId="12" applyFont="1" applyFill="1" applyBorder="1"/>
    <xf numFmtId="0" fontId="16" fillId="2" borderId="0" xfId="9" applyFont="1" applyFill="1" applyBorder="1"/>
    <xf numFmtId="0" fontId="15" fillId="2" borderId="0" xfId="10" applyFont="1" applyFill="1" applyBorder="1"/>
    <xf numFmtId="166" fontId="14" fillId="2" borderId="0" xfId="12" applyNumberFormat="1" applyFont="1" applyFill="1" applyBorder="1"/>
    <xf numFmtId="0" fontId="7" fillId="2" borderId="0" xfId="12" applyFont="1" applyFill="1" applyBorder="1" applyAlignment="1">
      <alignment horizontal="left"/>
    </xf>
    <xf numFmtId="0" fontId="20" fillId="2" borderId="0" xfId="0" applyFont="1" applyFill="1" applyBorder="1" applyAlignment="1">
      <alignment horizontal="left" vertical="center"/>
    </xf>
    <xf numFmtId="0" fontId="19" fillId="2" borderId="0" xfId="0" applyFont="1" applyFill="1" applyBorder="1" applyAlignment="1">
      <alignment horizontal="left" vertical="center"/>
    </xf>
    <xf numFmtId="168" fontId="19" fillId="2" borderId="0" xfId="0" applyNumberFormat="1" applyFont="1" applyFill="1" applyBorder="1"/>
    <xf numFmtId="0" fontId="19" fillId="2" borderId="0" xfId="0" applyFont="1" applyFill="1" applyBorder="1"/>
    <xf numFmtId="168" fontId="7" fillId="2" borderId="0" xfId="0" applyNumberFormat="1" applyFont="1" applyFill="1" applyBorder="1"/>
    <xf numFmtId="0" fontId="21" fillId="2" borderId="0" xfId="0" applyFont="1" applyFill="1" applyBorder="1" applyAlignment="1">
      <alignment vertical="center"/>
    </xf>
    <xf numFmtId="3" fontId="19" fillId="2" borderId="0" xfId="0" applyNumberFormat="1" applyFont="1" applyFill="1" applyBorder="1" applyAlignment="1">
      <alignment horizontal="right" vertical="center" shrinkToFit="1"/>
    </xf>
    <xf numFmtId="169" fontId="19" fillId="2" borderId="0" xfId="0" applyNumberFormat="1" applyFont="1" applyFill="1" applyBorder="1" applyAlignment="1">
      <alignment horizontal="right" vertical="center" shrinkToFit="1"/>
    </xf>
    <xf numFmtId="170" fontId="7" fillId="2" borderId="0" xfId="0" applyNumberFormat="1" applyFont="1" applyFill="1" applyBorder="1"/>
    <xf numFmtId="0" fontId="19" fillId="2" borderId="0" xfId="13" applyFont="1" applyFill="1" applyBorder="1" applyAlignment="1">
      <alignment horizontal="left" vertical="center"/>
    </xf>
    <xf numFmtId="0" fontId="23" fillId="2" borderId="0" xfId="13" applyFont="1" applyFill="1" applyBorder="1" applyAlignment="1">
      <alignment vertical="center"/>
    </xf>
    <xf numFmtId="0" fontId="23" fillId="2" borderId="0" xfId="13" applyFont="1" applyFill="1" applyBorder="1"/>
    <xf numFmtId="0" fontId="23" fillId="2" borderId="0" xfId="13" applyFont="1" applyFill="1" applyBorder="1" applyAlignment="1">
      <alignment horizontal="center" vertical="center"/>
    </xf>
    <xf numFmtId="3" fontId="8" fillId="2" borderId="0" xfId="13" applyNumberFormat="1" applyFont="1" applyFill="1" applyBorder="1" applyAlignment="1">
      <alignment horizontal="center" vertical="center" shrinkToFit="1"/>
    </xf>
    <xf numFmtId="3" fontId="23" fillId="2" borderId="0" xfId="13" applyNumberFormat="1" applyFont="1" applyFill="1" applyBorder="1" applyAlignment="1">
      <alignment horizontal="center" vertical="center"/>
    </xf>
    <xf numFmtId="169" fontId="8" fillId="2" borderId="0" xfId="13" applyNumberFormat="1" applyFont="1" applyFill="1" applyBorder="1" applyAlignment="1">
      <alignment horizontal="center" vertical="center" shrinkToFit="1"/>
    </xf>
    <xf numFmtId="171" fontId="23" fillId="2" borderId="0" xfId="13" applyNumberFormat="1" applyFont="1" applyFill="1" applyBorder="1" applyAlignment="1">
      <alignment horizontal="center" vertical="center"/>
    </xf>
    <xf numFmtId="167" fontId="24" fillId="2" borderId="0" xfId="13" applyNumberFormat="1" applyFont="1" applyFill="1" applyBorder="1" applyAlignment="1">
      <alignment vertical="center"/>
    </xf>
    <xf numFmtId="0" fontId="24" fillId="2" borderId="0" xfId="13" applyFont="1" applyFill="1" applyBorder="1" applyAlignment="1">
      <alignment vertical="center"/>
    </xf>
    <xf numFmtId="0" fontId="8" fillId="2" borderId="0" xfId="13" applyFont="1" applyFill="1" applyBorder="1" applyAlignment="1">
      <alignment horizontal="left" vertical="center"/>
    </xf>
    <xf numFmtId="0" fontId="10" fillId="2" borderId="0" xfId="13" applyFont="1" applyFill="1" applyBorder="1" applyAlignment="1">
      <alignment vertical="center"/>
    </xf>
    <xf numFmtId="0" fontId="7" fillId="0" borderId="0" xfId="0" applyFont="1"/>
    <xf numFmtId="173" fontId="27" fillId="2" borderId="0" xfId="0" applyNumberFormat="1" applyFont="1" applyFill="1" applyBorder="1" applyAlignment="1">
      <alignment horizontal="right"/>
    </xf>
    <xf numFmtId="0" fontId="28" fillId="2" borderId="0" xfId="0" applyFont="1" applyFill="1" applyBorder="1" applyAlignment="1">
      <alignment vertical="top" wrapText="1"/>
    </xf>
    <xf numFmtId="0" fontId="26" fillId="2" borderId="0" xfId="0" applyFont="1" applyFill="1" applyBorder="1" applyAlignment="1">
      <alignment horizontal="center"/>
    </xf>
    <xf numFmtId="0" fontId="29" fillId="2" borderId="0" xfId="0" applyFont="1" applyFill="1" applyBorder="1" applyAlignment="1">
      <alignment vertical="top" wrapText="1"/>
    </xf>
    <xf numFmtId="0" fontId="29" fillId="2" borderId="0" xfId="0" applyFont="1" applyFill="1" applyBorder="1" applyAlignment="1">
      <alignment horizontal="left"/>
    </xf>
    <xf numFmtId="0" fontId="25" fillId="2" borderId="0" xfId="0" applyFont="1" applyFill="1" applyBorder="1" applyAlignment="1">
      <alignment horizontal="left" wrapText="1"/>
    </xf>
    <xf numFmtId="0" fontId="30" fillId="2" borderId="0" xfId="0" applyFont="1" applyFill="1" applyBorder="1" applyAlignment="1">
      <alignment vertical="top" wrapText="1"/>
    </xf>
    <xf numFmtId="0" fontId="31" fillId="2" borderId="0" xfId="0" applyFont="1" applyFill="1" applyBorder="1" applyAlignment="1">
      <alignment vertical="top"/>
    </xf>
    <xf numFmtId="0" fontId="30" fillId="2" borderId="0" xfId="0" applyFont="1" applyFill="1" applyBorder="1" applyAlignment="1">
      <alignment vertical="center" wrapText="1"/>
    </xf>
    <xf numFmtId="0" fontId="31" fillId="2" borderId="0" xfId="0" applyFont="1" applyFill="1" applyBorder="1" applyAlignment="1">
      <alignment horizontal="center" vertical="top"/>
    </xf>
    <xf numFmtId="0" fontId="32" fillId="2" borderId="0" xfId="0" applyFont="1" applyFill="1" applyBorder="1" applyAlignment="1">
      <alignment wrapText="1"/>
    </xf>
    <xf numFmtId="174" fontId="27" fillId="2" borderId="0" xfId="0" applyNumberFormat="1" applyFont="1" applyFill="1" applyBorder="1" applyAlignment="1">
      <alignment horizontal="right"/>
    </xf>
    <xf numFmtId="0" fontId="28" fillId="2" borderId="0" xfId="0" applyFont="1" applyFill="1" applyBorder="1" applyAlignment="1">
      <alignment horizontal="left"/>
    </xf>
    <xf numFmtId="0" fontId="32" fillId="2" borderId="0" xfId="0" applyFont="1" applyFill="1" applyBorder="1" applyAlignment="1">
      <alignment horizontal="left"/>
    </xf>
    <xf numFmtId="168" fontId="8" fillId="2" borderId="0" xfId="0" applyNumberFormat="1" applyFont="1" applyFill="1" applyBorder="1" applyAlignment="1">
      <alignment horizontal="center" vertical="center" wrapText="1"/>
    </xf>
    <xf numFmtId="4" fontId="8" fillId="2" borderId="0" xfId="0" applyNumberFormat="1" applyFont="1" applyFill="1" applyBorder="1" applyAlignment="1">
      <alignment horizontal="center" vertical="center" wrapText="1"/>
    </xf>
    <xf numFmtId="4" fontId="8" fillId="2" borderId="0" xfId="0" applyNumberFormat="1" applyFont="1" applyFill="1" applyBorder="1" applyAlignment="1">
      <alignment horizontal="center" vertical="center"/>
    </xf>
    <xf numFmtId="4" fontId="7" fillId="2" borderId="0" xfId="0" applyNumberFormat="1" applyFont="1" applyFill="1" applyBorder="1"/>
    <xf numFmtId="3" fontId="7" fillId="2" borderId="0" xfId="0" applyNumberFormat="1" applyFont="1" applyFill="1" applyBorder="1"/>
    <xf numFmtId="0" fontId="4" fillId="2" borderId="0" xfId="4" applyFont="1" applyFill="1"/>
    <xf numFmtId="0" fontId="6" fillId="2" borderId="0" xfId="5" applyFont="1" applyFill="1"/>
    <xf numFmtId="0" fontId="2" fillId="2" borderId="0" xfId="1" applyFill="1"/>
    <xf numFmtId="165" fontId="7" fillId="2" borderId="0" xfId="2" applyNumberFormat="1" applyFont="1" applyFill="1" applyBorder="1" applyAlignment="1">
      <alignment horizontal="center" vertical="center"/>
    </xf>
    <xf numFmtId="0" fontId="8" fillId="2" borderId="0" xfId="4" applyFont="1" applyFill="1" applyBorder="1"/>
    <xf numFmtId="0" fontId="7" fillId="2" borderId="0" xfId="5" applyFont="1" applyFill="1" applyBorder="1"/>
    <xf numFmtId="0" fontId="11" fillId="2" borderId="0" xfId="0" applyFont="1" applyFill="1" applyBorder="1" applyAlignment="1">
      <alignment horizontal="left" vertical="center"/>
    </xf>
    <xf numFmtId="172" fontId="7" fillId="2" borderId="0" xfId="3" applyNumberFormat="1" applyFont="1" applyFill="1" applyBorder="1"/>
    <xf numFmtId="43" fontId="7" fillId="3" borderId="0" xfId="2" applyFont="1" applyFill="1" applyBorder="1"/>
    <xf numFmtId="4" fontId="8" fillId="2" borderId="0" xfId="13" applyNumberFormat="1" applyFont="1" applyFill="1" applyBorder="1" applyAlignment="1">
      <alignment horizontal="center" vertical="center" shrinkToFit="1"/>
    </xf>
    <xf numFmtId="0" fontId="7" fillId="2" borderId="1" xfId="0" applyFont="1" applyFill="1" applyBorder="1"/>
    <xf numFmtId="0" fontId="7" fillId="2" borderId="0" xfId="0" applyFont="1" applyFill="1" applyAlignment="1">
      <alignment horizontal="center" vertical="center"/>
    </xf>
    <xf numFmtId="0" fontId="24" fillId="2" borderId="0" xfId="0" applyFont="1" applyFill="1" applyAlignment="1">
      <alignment horizontal="center" vertical="center"/>
    </xf>
    <xf numFmtId="0" fontId="7" fillId="2" borderId="0" xfId="0" applyFont="1" applyFill="1" applyAlignment="1">
      <alignment horizontal="left" vertical="center"/>
    </xf>
    <xf numFmtId="0" fontId="8" fillId="2" borderId="0" xfId="0" applyFont="1" applyFill="1"/>
    <xf numFmtId="0" fontId="9" fillId="2" borderId="0" xfId="1" applyFont="1" applyFill="1"/>
    <xf numFmtId="0" fontId="7" fillId="2" borderId="0" xfId="3" applyNumberFormat="1" applyFont="1" applyFill="1" applyBorder="1" applyAlignment="1">
      <alignment horizontal="center" vertical="center"/>
    </xf>
    <xf numFmtId="2" fontId="7" fillId="2" borderId="0" xfId="3" applyNumberFormat="1" applyFont="1" applyFill="1" applyBorder="1"/>
    <xf numFmtId="0" fontId="7" fillId="2" borderId="0" xfId="3" applyNumberFormat="1" applyFont="1" applyFill="1" applyBorder="1"/>
    <xf numFmtId="2" fontId="7" fillId="2" borderId="0" xfId="0" applyNumberFormat="1" applyFont="1" applyFill="1" applyBorder="1"/>
    <xf numFmtId="177" fontId="7" fillId="2" borderId="0" xfId="0" applyNumberFormat="1" applyFont="1" applyFill="1" applyBorder="1"/>
    <xf numFmtId="2" fontId="10" fillId="2" borderId="0" xfId="3" applyNumberFormat="1" applyFont="1" applyFill="1" applyBorder="1"/>
    <xf numFmtId="177" fontId="14" fillId="2" borderId="0" xfId="0" applyNumberFormat="1" applyFont="1" applyFill="1" applyBorder="1"/>
    <xf numFmtId="2" fontId="7" fillId="2" borderId="0" xfId="0" applyNumberFormat="1" applyFont="1" applyFill="1"/>
    <xf numFmtId="0" fontId="7" fillId="2" borderId="0" xfId="3" applyNumberFormat="1" applyFont="1" applyFill="1"/>
    <xf numFmtId="176" fontId="7" fillId="2" borderId="0" xfId="2" applyNumberFormat="1" applyFont="1" applyFill="1"/>
    <xf numFmtId="0" fontId="7" fillId="2" borderId="0" xfId="0" applyFont="1" applyFill="1" applyBorder="1" applyAlignment="1">
      <alignment horizontal="left"/>
    </xf>
    <xf numFmtId="0" fontId="4" fillId="2" borderId="0" xfId="8" applyFont="1" applyFill="1" applyBorder="1" applyAlignment="1">
      <alignment horizontal="left"/>
    </xf>
    <xf numFmtId="0" fontId="6" fillId="2" borderId="0" xfId="9" applyFont="1" applyFill="1" applyBorder="1" applyAlignment="1">
      <alignment horizontal="left" vertical="center"/>
    </xf>
    <xf numFmtId="4" fontId="6" fillId="2" borderId="0" xfId="9" applyNumberFormat="1" applyFont="1" applyFill="1" applyBorder="1" applyAlignment="1">
      <alignment horizontal="left" vertical="center"/>
    </xf>
    <xf numFmtId="0" fontId="6" fillId="2" borderId="0" xfId="7" applyFont="1" applyFill="1" applyBorder="1" applyAlignment="1">
      <alignment horizontal="left" vertical="center"/>
    </xf>
    <xf numFmtId="0" fontId="4" fillId="2" borderId="0" xfId="8" applyFont="1" applyFill="1" applyBorder="1" applyAlignment="1">
      <alignment horizontal="left" vertical="center"/>
    </xf>
    <xf numFmtId="167" fontId="6" fillId="2" borderId="0" xfId="9" applyNumberFormat="1" applyFont="1" applyFill="1" applyBorder="1" applyAlignment="1">
      <alignment horizontal="left" vertical="center"/>
    </xf>
    <xf numFmtId="0" fontId="7" fillId="2" borderId="0" xfId="12" applyNumberFormat="1" applyFont="1" applyFill="1" applyBorder="1" applyAlignment="1">
      <alignment horizontal="left"/>
    </xf>
    <xf numFmtId="0" fontId="23" fillId="2" borderId="0" xfId="13" applyFont="1" applyFill="1" applyBorder="1" applyAlignment="1">
      <alignment horizontal="left" vertical="center"/>
    </xf>
    <xf numFmtId="0" fontId="7" fillId="2" borderId="0" xfId="7" applyFont="1" applyFill="1" applyBorder="1" applyAlignment="1">
      <alignment horizontal="left" vertical="center"/>
    </xf>
    <xf numFmtId="0" fontId="35" fillId="2" borderId="0" xfId="13" applyFont="1" applyFill="1" applyBorder="1" applyAlignment="1">
      <alignment horizontal="center" vertical="center"/>
    </xf>
    <xf numFmtId="0" fontId="7" fillId="2" borderId="0" xfId="0" applyFont="1" applyFill="1" applyAlignment="1">
      <alignment horizontal="left"/>
    </xf>
    <xf numFmtId="175" fontId="7" fillId="2" borderId="0" xfId="0" applyNumberFormat="1" applyFont="1" applyFill="1" applyAlignment="1">
      <alignment wrapText="1"/>
    </xf>
    <xf numFmtId="0" fontId="7" fillId="2" borderId="0" xfId="0" applyNumberFormat="1" applyFont="1" applyFill="1"/>
    <xf numFmtId="0" fontId="4" fillId="2" borderId="0" xfId="4" applyFont="1" applyFill="1" applyBorder="1" applyAlignment="1">
      <alignment horizontal="left" vertical="center"/>
    </xf>
    <xf numFmtId="0" fontId="6" fillId="2" borderId="0" xfId="5" applyFont="1" applyFill="1" applyBorder="1" applyAlignment="1">
      <alignment horizontal="left" vertical="center"/>
    </xf>
    <xf numFmtId="0" fontId="7" fillId="2" borderId="0" xfId="16" applyFont="1" applyFill="1" applyBorder="1"/>
    <xf numFmtId="164" fontId="7" fillId="2" borderId="0" xfId="16" applyNumberFormat="1" applyFont="1" applyFill="1" applyBorder="1"/>
    <xf numFmtId="0" fontId="7" fillId="2" borderId="2" xfId="0" applyFont="1" applyFill="1" applyBorder="1" applyAlignment="1">
      <alignment horizontal="left" vertical="center"/>
    </xf>
    <xf numFmtId="0" fontId="7" fillId="2" borderId="0" xfId="7" applyFont="1" applyFill="1" applyBorder="1"/>
    <xf numFmtId="0" fontId="14" fillId="2" borderId="0" xfId="0" applyFont="1" applyFill="1"/>
    <xf numFmtId="0" fontId="7" fillId="2" borderId="0" xfId="0" applyFont="1" applyFill="1" applyBorder="1" applyAlignment="1">
      <alignment horizontal="left"/>
    </xf>
    <xf numFmtId="0" fontId="14" fillId="2" borderId="0" xfId="7" applyFont="1" applyFill="1" applyBorder="1" applyAlignment="1">
      <alignment vertical="center"/>
    </xf>
  </cellXfs>
  <cellStyles count="17">
    <cellStyle name="Comma" xfId="2" builtinId="3"/>
    <cellStyle name="Hyperlink" xfId="1" builtinId="8"/>
    <cellStyle name="Normal" xfId="0" builtinId="0"/>
    <cellStyle name="Normal 18 3 2 4" xfId="5" xr:uid="{603033DA-6F35-45EB-A866-EC3B31E0DDFA}"/>
    <cellStyle name="Normal 2" xfId="6" xr:uid="{24B53AAC-ACCF-491A-8BEB-6EEC0F720537}"/>
    <cellStyle name="Normál 2" xfId="7" xr:uid="{A2E72A11-EB03-4DF9-AEA1-0048DB9C5D4A}"/>
    <cellStyle name="Normal 2 2" xfId="9" xr:uid="{429E451E-0E8C-4753-980D-7531CB92C670}"/>
    <cellStyle name="Normal 2 2 4" xfId="8" xr:uid="{10156D74-6733-4570-A0A0-AA65EA48EF41}"/>
    <cellStyle name="Normal 2 3" xfId="16" xr:uid="{E28E3C8D-BEC2-4A3B-8177-F5F0796AE780}"/>
    <cellStyle name="Normal 2 5 2" xfId="4" xr:uid="{E475CF9B-6B14-4A1F-A2DE-7FF3BAAD9C98}"/>
    <cellStyle name="Normal 2 6" xfId="13" xr:uid="{C522F094-23E2-4BA9-8252-E64E03A70B8A}"/>
    <cellStyle name="Normal 3" xfId="15" xr:uid="{2443169A-279A-4249-AEF2-88EB7E0E7F5F}"/>
    <cellStyle name="Normal 3 2" xfId="10" xr:uid="{9E98B59A-8FD1-4AF4-85B0-245C817832B8}"/>
    <cellStyle name="Normal 3 2 2" xfId="14" xr:uid="{08944AF0-7EBD-4D6D-9C36-337491AF9B5D}"/>
    <cellStyle name="Normal 4" xfId="12" xr:uid="{82E92AC9-0B40-4348-8E34-25F6D5B99BA0}"/>
    <cellStyle name="Normal 8 2" xfId="11" xr:uid="{62732B7A-9FB0-463C-8FE4-AB20D85C6F16}"/>
    <cellStyle name="Percent" xfId="3" builtinId="5"/>
  </cellStyles>
  <dxfs count="0"/>
  <tableStyles count="0" defaultTableStyle="TableStyleMedium2" defaultPivotStyle="PivotStyleLight16"/>
  <colors>
    <mruColors>
      <color rgb="FFFF6565"/>
      <color rgb="FF5E0202"/>
      <color rgb="FF970303"/>
      <color rgb="FFE4F8E7"/>
      <color rgb="FFFFA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3" Type="http://schemas.openxmlformats.org/officeDocument/2006/relationships/chartUserShapes" Target="../drawings/drawing41.xml"/><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chartUserShapes" Target="../drawings/drawing51.xml"/><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3" Type="http://schemas.openxmlformats.org/officeDocument/2006/relationships/chartUserShapes" Target="../drawings/drawing57.xml"/><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3" Type="http://schemas.openxmlformats.org/officeDocument/2006/relationships/chartUserShapes" Target="../drawings/drawing58.xml"/><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3" Type="http://schemas.openxmlformats.org/officeDocument/2006/relationships/chartUserShapes" Target="../drawings/drawing60.xml"/><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3" Type="http://schemas.openxmlformats.org/officeDocument/2006/relationships/chartUserShapes" Target="../drawings/drawing61.xml"/><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3" Type="http://schemas.openxmlformats.org/officeDocument/2006/relationships/chartUserShapes" Target="../drawings/drawing63.xml"/><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3" Type="http://schemas.openxmlformats.org/officeDocument/2006/relationships/chartUserShapes" Target="../drawings/drawing64.xml"/><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3" Type="http://schemas.openxmlformats.org/officeDocument/2006/relationships/chartUserShapes" Target="../drawings/drawing67.xml"/><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3" Type="http://schemas.openxmlformats.org/officeDocument/2006/relationships/chartUserShapes" Target="../drawings/drawing68.xml"/><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3.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74.xml.rels><?xml version="1.0" encoding="UTF-8" standalone="yes"?>
<Relationships xmlns="http://schemas.openxmlformats.org/package/2006/relationships"><Relationship Id="rId2" Type="http://schemas.microsoft.com/office/2011/relationships/chartColorStyle" Target="colors74.xml"/><Relationship Id="rId1" Type="http://schemas.microsoft.com/office/2011/relationships/chartStyle" Target="style74.xml"/></Relationships>
</file>

<file path=xl/charts/_rels/chart75.xml.rels><?xml version="1.0" encoding="UTF-8" standalone="yes"?>
<Relationships xmlns="http://schemas.openxmlformats.org/package/2006/relationships"><Relationship Id="rId2" Type="http://schemas.microsoft.com/office/2011/relationships/chartColorStyle" Target="colors75.xml"/><Relationship Id="rId1" Type="http://schemas.microsoft.com/office/2011/relationships/chartStyle" Target="style75.xml"/></Relationships>
</file>

<file path=xl/charts/_rels/chart76.xml.rels><?xml version="1.0" encoding="UTF-8" standalone="yes"?>
<Relationships xmlns="http://schemas.openxmlformats.org/package/2006/relationships"><Relationship Id="rId2" Type="http://schemas.microsoft.com/office/2011/relationships/chartColorStyle" Target="colors76.xml"/><Relationship Id="rId1" Type="http://schemas.microsoft.com/office/2011/relationships/chartStyle" Target="style76.xml"/></Relationships>
</file>

<file path=xl/charts/_rels/chart77.xml.rels><?xml version="1.0" encoding="UTF-8" standalone="yes"?>
<Relationships xmlns="http://schemas.openxmlformats.org/package/2006/relationships"><Relationship Id="rId2" Type="http://schemas.microsoft.com/office/2011/relationships/chartColorStyle" Target="colors77.xml"/><Relationship Id="rId1" Type="http://schemas.microsoft.com/office/2011/relationships/chartStyle" Target="style77.xml"/></Relationships>
</file>

<file path=xl/charts/_rels/chart78.xml.rels><?xml version="1.0" encoding="UTF-8" standalone="yes"?>
<Relationships xmlns="http://schemas.openxmlformats.org/package/2006/relationships"><Relationship Id="rId2" Type="http://schemas.microsoft.com/office/2011/relationships/chartColorStyle" Target="colors78.xml"/><Relationship Id="rId1" Type="http://schemas.microsoft.com/office/2011/relationships/chartStyle" Target="style78.xml"/></Relationships>
</file>

<file path=xl/charts/_rels/chart79.xml.rels><?xml version="1.0" encoding="UTF-8" standalone="yes"?>
<Relationships xmlns="http://schemas.openxmlformats.org/package/2006/relationships"><Relationship Id="rId3" Type="http://schemas.openxmlformats.org/officeDocument/2006/relationships/chartUserShapes" Target="../drawings/drawing77.xml"/><Relationship Id="rId2" Type="http://schemas.microsoft.com/office/2011/relationships/chartColorStyle" Target="colors79.xml"/><Relationship Id="rId1" Type="http://schemas.microsoft.com/office/2011/relationships/chartStyle" Target="style79.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3" Type="http://schemas.openxmlformats.org/officeDocument/2006/relationships/chartUserShapes" Target="../drawings/drawing78.xml"/><Relationship Id="rId2" Type="http://schemas.microsoft.com/office/2011/relationships/chartColorStyle" Target="colors80.xml"/><Relationship Id="rId1" Type="http://schemas.microsoft.com/office/2011/relationships/chartStyle" Target="style80.xml"/></Relationships>
</file>

<file path=xl/charts/_rels/chart81.xml.rels><?xml version="1.0" encoding="UTF-8" standalone="yes"?>
<Relationships xmlns="http://schemas.openxmlformats.org/package/2006/relationships"><Relationship Id="rId2" Type="http://schemas.microsoft.com/office/2011/relationships/chartColorStyle" Target="colors81.xml"/><Relationship Id="rId1" Type="http://schemas.microsoft.com/office/2011/relationships/chartStyle" Target="style81.xml"/></Relationships>
</file>

<file path=xl/charts/_rels/chart82.xml.rels><?xml version="1.0" encoding="UTF-8" standalone="yes"?>
<Relationships xmlns="http://schemas.openxmlformats.org/package/2006/relationships"><Relationship Id="rId2" Type="http://schemas.microsoft.com/office/2011/relationships/chartColorStyle" Target="colors82.xml"/><Relationship Id="rId1" Type="http://schemas.microsoft.com/office/2011/relationships/chartStyle" Target="style82.xml"/></Relationships>
</file>

<file path=xl/charts/_rels/chart83.xml.rels><?xml version="1.0" encoding="UTF-8" standalone="yes"?>
<Relationships xmlns="http://schemas.openxmlformats.org/package/2006/relationships"><Relationship Id="rId3" Type="http://schemas.openxmlformats.org/officeDocument/2006/relationships/chartUserShapes" Target="../drawings/drawing81.xml"/><Relationship Id="rId2" Type="http://schemas.microsoft.com/office/2011/relationships/chartColorStyle" Target="colors83.xml"/><Relationship Id="rId1" Type="http://schemas.microsoft.com/office/2011/relationships/chartStyle" Target="style83.xml"/></Relationships>
</file>

<file path=xl/charts/_rels/chart84.xml.rels><?xml version="1.0" encoding="UTF-8" standalone="yes"?>
<Relationships xmlns="http://schemas.openxmlformats.org/package/2006/relationships"><Relationship Id="rId3" Type="http://schemas.openxmlformats.org/officeDocument/2006/relationships/chartUserShapes" Target="../drawings/drawing82.xml"/><Relationship Id="rId2" Type="http://schemas.microsoft.com/office/2011/relationships/chartColorStyle" Target="colors84.xml"/><Relationship Id="rId1" Type="http://schemas.microsoft.com/office/2011/relationships/chartStyle" Target="style84.xml"/></Relationships>
</file>

<file path=xl/charts/_rels/chart85.xml.rels><?xml version="1.0" encoding="UTF-8" standalone="yes"?>
<Relationships xmlns="http://schemas.openxmlformats.org/package/2006/relationships"><Relationship Id="rId3" Type="http://schemas.openxmlformats.org/officeDocument/2006/relationships/chartUserShapes" Target="../drawings/drawing84.xml"/><Relationship Id="rId2" Type="http://schemas.microsoft.com/office/2011/relationships/chartColorStyle" Target="colors85.xml"/><Relationship Id="rId1" Type="http://schemas.microsoft.com/office/2011/relationships/chartStyle" Target="style85.xml"/></Relationships>
</file>

<file path=xl/charts/_rels/chart86.xml.rels><?xml version="1.0" encoding="UTF-8" standalone="yes"?>
<Relationships xmlns="http://schemas.openxmlformats.org/package/2006/relationships"><Relationship Id="rId3" Type="http://schemas.openxmlformats.org/officeDocument/2006/relationships/chartUserShapes" Target="../drawings/drawing85.xml"/><Relationship Id="rId2" Type="http://schemas.microsoft.com/office/2011/relationships/chartColorStyle" Target="colors86.xml"/><Relationship Id="rId1" Type="http://schemas.microsoft.com/office/2011/relationships/chartStyle" Target="style86.xml"/></Relationships>
</file>

<file path=xl/charts/_rels/chart87.xml.rels><?xml version="1.0" encoding="UTF-8" standalone="yes"?>
<Relationships xmlns="http://schemas.openxmlformats.org/package/2006/relationships"><Relationship Id="rId3" Type="http://schemas.openxmlformats.org/officeDocument/2006/relationships/chartUserShapes" Target="../drawings/drawing87.xml"/><Relationship Id="rId2" Type="http://schemas.microsoft.com/office/2011/relationships/chartColorStyle" Target="colors87.xml"/><Relationship Id="rId1" Type="http://schemas.microsoft.com/office/2011/relationships/chartStyle" Target="style87.xml"/></Relationships>
</file>

<file path=xl/charts/_rels/chart88.xml.rels><?xml version="1.0" encoding="UTF-8" standalone="yes"?>
<Relationships xmlns="http://schemas.openxmlformats.org/package/2006/relationships"><Relationship Id="rId3" Type="http://schemas.openxmlformats.org/officeDocument/2006/relationships/chartUserShapes" Target="../drawings/drawing88.xml"/><Relationship Id="rId2" Type="http://schemas.microsoft.com/office/2011/relationships/chartColorStyle" Target="colors88.xml"/><Relationship Id="rId1" Type="http://schemas.microsoft.com/office/2011/relationships/chartStyle" Target="style88.xml"/></Relationships>
</file>

<file path=xl/charts/_rels/chart89.xml.rels><?xml version="1.0" encoding="UTF-8" standalone="yes"?>
<Relationships xmlns="http://schemas.openxmlformats.org/package/2006/relationships"><Relationship Id="rId2" Type="http://schemas.microsoft.com/office/2011/relationships/chartColorStyle" Target="colors89.xml"/><Relationship Id="rId1" Type="http://schemas.microsoft.com/office/2011/relationships/chartStyle" Target="style89.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0.xml.rels><?xml version="1.0" encoding="UTF-8" standalone="yes"?>
<Relationships xmlns="http://schemas.openxmlformats.org/package/2006/relationships"><Relationship Id="rId2" Type="http://schemas.microsoft.com/office/2011/relationships/chartColorStyle" Target="colors90.xml"/><Relationship Id="rId1" Type="http://schemas.microsoft.com/office/2011/relationships/chartStyle" Target="style90.xml"/></Relationships>
</file>

<file path=xl/charts/_rels/chart91.xml.rels><?xml version="1.0" encoding="UTF-8" standalone="yes"?>
<Relationships xmlns="http://schemas.openxmlformats.org/package/2006/relationships"><Relationship Id="rId2" Type="http://schemas.microsoft.com/office/2011/relationships/chartColorStyle" Target="colors91.xml"/><Relationship Id="rId1" Type="http://schemas.microsoft.com/office/2011/relationships/chartStyle" Target="style91.xml"/></Relationships>
</file>

<file path=xl/charts/_rels/chart92.xml.rels><?xml version="1.0" encoding="UTF-8" standalone="yes"?>
<Relationships xmlns="http://schemas.openxmlformats.org/package/2006/relationships"><Relationship Id="rId2" Type="http://schemas.microsoft.com/office/2011/relationships/chartColorStyle" Target="colors92.xml"/><Relationship Id="rId1" Type="http://schemas.microsoft.com/office/2011/relationships/chartStyle" Target="style9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7665851538925"/>
          <c:y val="0.1037276970987894"/>
          <c:w val="0.84958471177769967"/>
          <c:h val="0.64989949784053658"/>
        </c:manualLayout>
      </c:layout>
      <c:lineChart>
        <c:grouping val="standard"/>
        <c:varyColors val="0"/>
        <c:ser>
          <c:idx val="0"/>
          <c:order val="0"/>
          <c:tx>
            <c:strRef>
              <c:f>'C2-3'!$B$15</c:f>
              <c:strCache>
                <c:ptCount val="1"/>
                <c:pt idx="0">
                  <c:v>EU 27 átlag</c:v>
                </c:pt>
              </c:strCache>
            </c:strRef>
          </c:tx>
          <c:spPr>
            <a:ln w="12700" cap="rnd">
              <a:solidFill>
                <a:schemeClr val="tx1">
                  <a:lumMod val="65000"/>
                  <a:lumOff val="35000"/>
                </a:schemeClr>
              </a:solidFill>
              <a:round/>
            </a:ln>
            <a:effectLst/>
          </c:spPr>
          <c:marker>
            <c:symbol val="circle"/>
            <c:size val="4"/>
            <c:spPr>
              <a:solidFill>
                <a:schemeClr val="tx1">
                  <a:lumMod val="65000"/>
                  <a:lumOff val="35000"/>
                </a:schemeClr>
              </a:solidFill>
              <a:ln w="9525">
                <a:solidFill>
                  <a:schemeClr val="tx1">
                    <a:lumMod val="65000"/>
                    <a:lumOff val="35000"/>
                  </a:schemeClr>
                </a:solidFill>
              </a:ln>
              <a:effectLst/>
            </c:spPr>
          </c:marker>
          <c:dPt>
            <c:idx val="9"/>
            <c:marker>
              <c:symbol val="circle"/>
              <c:size val="4"/>
              <c:spPr>
                <a:solidFill>
                  <a:schemeClr val="tx1">
                    <a:lumMod val="65000"/>
                    <a:lumOff val="35000"/>
                  </a:schemeClr>
                </a:solidFill>
                <a:ln w="9525">
                  <a:solidFill>
                    <a:schemeClr val="tx1">
                      <a:lumMod val="65000"/>
                      <a:lumOff val="35000"/>
                    </a:schemeClr>
                  </a:solidFill>
                </a:ln>
                <a:effectLst/>
              </c:spPr>
            </c:marker>
            <c:bubble3D val="0"/>
            <c:extLst>
              <c:ext xmlns:c16="http://schemas.microsoft.com/office/drawing/2014/chart" uri="{C3380CC4-5D6E-409C-BE32-E72D297353CC}">
                <c16:uniqueId val="{00000000-BAF3-401B-9F27-B2589E42E544}"/>
              </c:ext>
            </c:extLst>
          </c:dPt>
          <c:dPt>
            <c:idx val="10"/>
            <c:marker>
              <c:symbol val="circle"/>
              <c:size val="4"/>
              <c:spPr>
                <a:solidFill>
                  <a:schemeClr val="tx1">
                    <a:lumMod val="65000"/>
                    <a:lumOff val="35000"/>
                  </a:schemeClr>
                </a:solidFill>
                <a:ln w="9525">
                  <a:solidFill>
                    <a:schemeClr val="tx1">
                      <a:lumMod val="65000"/>
                      <a:lumOff val="35000"/>
                    </a:schemeClr>
                  </a:solidFill>
                </a:ln>
                <a:effectLst/>
              </c:spPr>
            </c:marker>
            <c:bubble3D val="0"/>
            <c:extLst>
              <c:ext xmlns:c16="http://schemas.microsoft.com/office/drawing/2014/chart" uri="{C3380CC4-5D6E-409C-BE32-E72D297353CC}">
                <c16:uniqueId val="{00000001-BAF3-401B-9F27-B2589E42E544}"/>
              </c:ext>
            </c:extLst>
          </c:dPt>
          <c:dPt>
            <c:idx val="11"/>
            <c:marker>
              <c:symbol val="circle"/>
              <c:size val="4"/>
              <c:spPr>
                <a:solidFill>
                  <a:schemeClr val="tx1">
                    <a:lumMod val="65000"/>
                    <a:lumOff val="35000"/>
                  </a:schemeClr>
                </a:solidFill>
                <a:ln w="9525">
                  <a:solidFill>
                    <a:schemeClr val="tx1">
                      <a:lumMod val="65000"/>
                      <a:lumOff val="35000"/>
                    </a:schemeClr>
                  </a:solidFill>
                </a:ln>
                <a:effectLst/>
              </c:spPr>
            </c:marker>
            <c:bubble3D val="0"/>
            <c:extLst>
              <c:ext xmlns:c16="http://schemas.microsoft.com/office/drawing/2014/chart" uri="{C3380CC4-5D6E-409C-BE32-E72D297353CC}">
                <c16:uniqueId val="{00000002-BAF3-401B-9F27-B2589E42E544}"/>
              </c:ext>
            </c:extLst>
          </c:dPt>
          <c:dPt>
            <c:idx val="12"/>
            <c:marker>
              <c:symbol val="circle"/>
              <c:size val="4"/>
              <c:spPr>
                <a:solidFill>
                  <a:schemeClr val="tx1">
                    <a:lumMod val="65000"/>
                    <a:lumOff val="35000"/>
                  </a:schemeClr>
                </a:solidFill>
                <a:ln w="9525">
                  <a:solidFill>
                    <a:schemeClr val="tx1">
                      <a:lumMod val="65000"/>
                      <a:lumOff val="35000"/>
                    </a:schemeClr>
                  </a:solidFill>
                </a:ln>
                <a:effectLst/>
              </c:spPr>
            </c:marker>
            <c:bubble3D val="0"/>
            <c:extLst>
              <c:ext xmlns:c16="http://schemas.microsoft.com/office/drawing/2014/chart" uri="{C3380CC4-5D6E-409C-BE32-E72D297353CC}">
                <c16:uniqueId val="{00000000-9AA3-4592-8575-9838C6AE00F0}"/>
              </c:ext>
            </c:extLst>
          </c:dPt>
          <c:dPt>
            <c:idx val="13"/>
            <c:marker>
              <c:symbol val="circle"/>
              <c:size val="4"/>
              <c:spPr>
                <a:solidFill>
                  <a:schemeClr val="tx1">
                    <a:lumMod val="65000"/>
                    <a:lumOff val="35000"/>
                  </a:schemeClr>
                </a:solidFill>
                <a:ln w="9525">
                  <a:solidFill>
                    <a:schemeClr val="tx1">
                      <a:lumMod val="65000"/>
                      <a:lumOff val="35000"/>
                    </a:schemeClr>
                  </a:solidFill>
                </a:ln>
                <a:effectLst/>
              </c:spPr>
            </c:marker>
            <c:bubble3D val="0"/>
            <c:extLst>
              <c:ext xmlns:c16="http://schemas.microsoft.com/office/drawing/2014/chart" uri="{C3380CC4-5D6E-409C-BE32-E72D297353CC}">
                <c16:uniqueId val="{00000001-9AA3-4592-8575-9838C6AE00F0}"/>
              </c:ext>
            </c:extLst>
          </c:dPt>
          <c:dPt>
            <c:idx val="14"/>
            <c:marker>
              <c:symbol val="circle"/>
              <c:size val="4"/>
              <c:spPr>
                <a:solidFill>
                  <a:schemeClr val="tx1">
                    <a:lumMod val="65000"/>
                    <a:lumOff val="35000"/>
                  </a:schemeClr>
                </a:solidFill>
                <a:ln w="9525">
                  <a:solidFill>
                    <a:schemeClr val="tx1">
                      <a:lumMod val="65000"/>
                      <a:lumOff val="35000"/>
                    </a:schemeClr>
                  </a:solidFill>
                </a:ln>
                <a:effectLst/>
              </c:spPr>
            </c:marker>
            <c:bubble3D val="0"/>
            <c:extLst>
              <c:ext xmlns:c16="http://schemas.microsoft.com/office/drawing/2014/chart" uri="{C3380CC4-5D6E-409C-BE32-E72D297353CC}">
                <c16:uniqueId val="{00000002-9AA3-4592-8575-9838C6AE00F0}"/>
              </c:ext>
            </c:extLst>
          </c:dPt>
          <c:dPt>
            <c:idx val="15"/>
            <c:marker>
              <c:symbol val="circle"/>
              <c:size val="4"/>
              <c:spPr>
                <a:solidFill>
                  <a:schemeClr val="tx1">
                    <a:lumMod val="65000"/>
                    <a:lumOff val="35000"/>
                  </a:schemeClr>
                </a:solidFill>
                <a:ln w="9525">
                  <a:solidFill>
                    <a:schemeClr val="tx1">
                      <a:lumMod val="65000"/>
                      <a:lumOff val="35000"/>
                    </a:schemeClr>
                  </a:solidFill>
                </a:ln>
                <a:effectLst/>
              </c:spPr>
            </c:marker>
            <c:bubble3D val="0"/>
            <c:extLst>
              <c:ext xmlns:c16="http://schemas.microsoft.com/office/drawing/2014/chart" uri="{C3380CC4-5D6E-409C-BE32-E72D297353CC}">
                <c16:uniqueId val="{00000003-9AA3-4592-8575-9838C6AE00F0}"/>
              </c:ext>
            </c:extLst>
          </c:dPt>
          <c:dPt>
            <c:idx val="16"/>
            <c:marker>
              <c:symbol val="circle"/>
              <c:size val="4"/>
              <c:spPr>
                <a:solidFill>
                  <a:schemeClr val="tx1">
                    <a:lumMod val="65000"/>
                    <a:lumOff val="35000"/>
                  </a:schemeClr>
                </a:solidFill>
                <a:ln w="9525">
                  <a:solidFill>
                    <a:schemeClr val="tx1">
                      <a:lumMod val="65000"/>
                      <a:lumOff val="35000"/>
                    </a:schemeClr>
                  </a:solidFill>
                </a:ln>
                <a:effectLst/>
              </c:spPr>
            </c:marker>
            <c:bubble3D val="0"/>
            <c:extLst>
              <c:ext xmlns:c16="http://schemas.microsoft.com/office/drawing/2014/chart" uri="{C3380CC4-5D6E-409C-BE32-E72D297353CC}">
                <c16:uniqueId val="{00000004-9AA3-4592-8575-9838C6AE00F0}"/>
              </c:ext>
            </c:extLst>
          </c:dPt>
          <c:cat>
            <c:numRef>
              <c:f>'C2-3'!$A$19:$A$36</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'C2-3'!$B$19:$B$36</c:f>
              <c:numCache>
                <c:formatCode>General</c:formatCode>
                <c:ptCount val="18"/>
                <c:pt idx="9">
                  <c:v>5.88</c:v>
                </c:pt>
                <c:pt idx="10">
                  <c:v>5.91</c:v>
                </c:pt>
                <c:pt idx="11">
                  <c:v>6.08</c:v>
                </c:pt>
                <c:pt idx="12">
                  <c:v>6.56</c:v>
                </c:pt>
                <c:pt idx="13">
                  <c:v>7.09</c:v>
                </c:pt>
                <c:pt idx="14">
                  <c:v>7.48</c:v>
                </c:pt>
                <c:pt idx="15">
                  <c:v>8.0299999999999994</c:v>
                </c:pt>
                <c:pt idx="16">
                  <c:v>8.49</c:v>
                </c:pt>
              </c:numCache>
            </c:numRef>
          </c:val>
          <c:smooth val="0"/>
          <c:extLst>
            <c:ext xmlns:c16="http://schemas.microsoft.com/office/drawing/2014/chart" uri="{C3380CC4-5D6E-409C-BE32-E72D297353CC}">
              <c16:uniqueId val="{00000009-9AA3-4592-8575-9838C6AE00F0}"/>
            </c:ext>
          </c:extLst>
        </c:ser>
        <c:ser>
          <c:idx val="2"/>
          <c:order val="2"/>
          <c:tx>
            <c:strRef>
              <c:f>'C2-3'!$G$15</c:f>
              <c:strCache>
                <c:ptCount val="1"/>
                <c:pt idx="0">
                  <c:v>V3 átlag</c:v>
                </c:pt>
              </c:strCache>
            </c:strRef>
          </c:tx>
          <c:spPr>
            <a:ln w="12700" cap="rnd">
              <a:solidFill>
                <a:schemeClr val="bg1">
                  <a:lumMod val="65000"/>
                </a:schemeClr>
              </a:solidFill>
              <a:round/>
            </a:ln>
            <a:effectLst/>
          </c:spPr>
          <c:marker>
            <c:symbol val="triangle"/>
            <c:size val="4"/>
            <c:spPr>
              <a:solidFill>
                <a:schemeClr val="bg1">
                  <a:lumMod val="65000"/>
                </a:schemeClr>
              </a:solidFill>
              <a:ln w="9525">
                <a:solidFill>
                  <a:schemeClr val="bg1">
                    <a:lumMod val="65000"/>
                  </a:schemeClr>
                </a:solidFill>
              </a:ln>
              <a:effectLst/>
            </c:spPr>
          </c:marker>
          <c:cat>
            <c:numRef>
              <c:f>'C2-3'!$A$19:$A$36</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'C2-3'!$G$19:$G$36</c:f>
              <c:numCache>
                <c:formatCode>0.0</c:formatCode>
                <c:ptCount val="18"/>
                <c:pt idx="0">
                  <c:v>3.1333333333333333</c:v>
                </c:pt>
                <c:pt idx="1">
                  <c:v>3.4333333333333336</c:v>
                </c:pt>
                <c:pt idx="2">
                  <c:v>4.2333333333333334</c:v>
                </c:pt>
                <c:pt idx="3">
                  <c:v>4.8</c:v>
                </c:pt>
                <c:pt idx="4">
                  <c:v>5.3666666666666671</c:v>
                </c:pt>
                <c:pt idx="5">
                  <c:v>6.1000000000000005</c:v>
                </c:pt>
                <c:pt idx="6">
                  <c:v>6.8</c:v>
                </c:pt>
                <c:pt idx="7">
                  <c:v>8.2666666666666657</c:v>
                </c:pt>
                <c:pt idx="8">
                  <c:v>8.6</c:v>
                </c:pt>
                <c:pt idx="9">
                  <c:v>8.7766666666666655</c:v>
                </c:pt>
                <c:pt idx="10">
                  <c:v>8.7666666666666675</c:v>
                </c:pt>
                <c:pt idx="11">
                  <c:v>9.1233333333333331</c:v>
                </c:pt>
                <c:pt idx="12">
                  <c:v>9.06</c:v>
                </c:pt>
                <c:pt idx="13">
                  <c:v>9.1566666666666663</c:v>
                </c:pt>
                <c:pt idx="14">
                  <c:v>9.1333333333333329</c:v>
                </c:pt>
                <c:pt idx="15">
                  <c:v>9.3133333333333326</c:v>
                </c:pt>
                <c:pt idx="16">
                  <c:v>12.754999999999999</c:v>
                </c:pt>
              </c:numCache>
            </c:numRef>
          </c:val>
          <c:smooth val="0"/>
          <c:extLst>
            <c:ext xmlns:c16="http://schemas.microsoft.com/office/drawing/2014/chart" uri="{C3380CC4-5D6E-409C-BE32-E72D297353CC}">
              <c16:uniqueId val="{0000000B-9AA3-4592-8575-9838C6AE00F0}"/>
            </c:ext>
          </c:extLst>
        </c:ser>
        <c:ser>
          <c:idx val="3"/>
          <c:order val="3"/>
          <c:tx>
            <c:strRef>
              <c:f>'C2-3'!$H$15</c:f>
              <c:strCache>
                <c:ptCount val="1"/>
                <c:pt idx="0">
                  <c:v>2030 Cél</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Pt>
            <c:idx val="17"/>
            <c:marker>
              <c:symbol val="circle"/>
              <c:size val="8"/>
              <c:spPr>
                <a:solidFill>
                  <a:schemeClr val="tx1">
                    <a:lumMod val="50000"/>
                    <a:lumOff val="50000"/>
                  </a:schemeClr>
                </a:solidFill>
                <a:ln w="9525">
                  <a:solidFill>
                    <a:srgbClr val="5E0202"/>
                  </a:solidFill>
                </a:ln>
                <a:effectLst/>
              </c:spPr>
            </c:marker>
            <c:bubble3D val="0"/>
            <c:spPr>
              <a:ln w="28575" cap="rnd">
                <a:noFill/>
                <a:round/>
              </a:ln>
              <a:effectLst/>
            </c:spPr>
            <c:extLst>
              <c:ext xmlns:c16="http://schemas.microsoft.com/office/drawing/2014/chart" uri="{C3380CC4-5D6E-409C-BE32-E72D297353CC}">
                <c16:uniqueId val="{0000000A-DC49-4ADA-BC50-3BA949A7F2F3}"/>
              </c:ext>
            </c:extLst>
          </c:dPt>
          <c:dPt>
            <c:idx val="20"/>
            <c:marker>
              <c:symbol val="circle"/>
              <c:size val="5"/>
              <c:spPr>
                <a:solidFill>
                  <a:schemeClr val="bg1">
                    <a:lumMod val="50000"/>
                  </a:schemeClr>
                </a:solidFill>
                <a:ln w="9525">
                  <a:solidFill>
                    <a:srgbClr val="C00000"/>
                  </a:solidFill>
                </a:ln>
                <a:effectLst/>
              </c:spPr>
            </c:marker>
            <c:bubble3D val="0"/>
            <c:extLst>
              <c:ext xmlns:c16="http://schemas.microsoft.com/office/drawing/2014/chart" uri="{C3380CC4-5D6E-409C-BE32-E72D297353CC}">
                <c16:uniqueId val="{0000000E-9AA3-4592-8575-9838C6AE00F0}"/>
              </c:ext>
            </c:extLst>
          </c:dPt>
          <c:cat>
            <c:numRef>
              <c:f>'C2-3'!$A$19:$A$36</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'C2-3'!$H$19:$H$36</c:f>
              <c:numCache>
                <c:formatCode>General</c:formatCode>
                <c:ptCount val="18"/>
                <c:pt idx="17">
                  <c:v>25</c:v>
                </c:pt>
              </c:numCache>
            </c:numRef>
          </c:val>
          <c:smooth val="0"/>
          <c:extLst>
            <c:ext xmlns:c16="http://schemas.microsoft.com/office/drawing/2014/chart" uri="{C3380CC4-5D6E-409C-BE32-E72D297353CC}">
              <c16:uniqueId val="{0000000D-9AA3-4592-8575-9838C6AE00F0}"/>
            </c:ext>
          </c:extLst>
        </c:ser>
        <c:dLbls>
          <c:showLegendKey val="0"/>
          <c:showVal val="0"/>
          <c:showCatName val="0"/>
          <c:showSerName val="0"/>
          <c:showPercent val="0"/>
          <c:showBubbleSize val="0"/>
        </c:dLbls>
        <c:marker val="1"/>
        <c:smooth val="0"/>
        <c:axId val="791212240"/>
        <c:axId val="791213224"/>
      </c:lineChart>
      <c:lineChart>
        <c:grouping val="standard"/>
        <c:varyColors val="0"/>
        <c:ser>
          <c:idx val="1"/>
          <c:order val="1"/>
          <c:tx>
            <c:strRef>
              <c:f>'C2-3'!$D$15</c:f>
              <c:strCache>
                <c:ptCount val="1"/>
                <c:pt idx="0">
                  <c:v>Magyarország</c:v>
                </c:pt>
              </c:strCache>
            </c:strRef>
          </c:tx>
          <c:spPr>
            <a:ln w="28575" cap="rnd">
              <a:solidFill>
                <a:schemeClr val="accent6"/>
              </a:solidFill>
              <a:round/>
            </a:ln>
            <a:effectLst/>
          </c:spPr>
          <c:marker>
            <c:symbol val="none"/>
          </c:marker>
          <c:cat>
            <c:numRef>
              <c:f>'C2-3'!$A$19:$A$36</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'C2-3'!$D$19:$D$36</c:f>
              <c:numCache>
                <c:formatCode>General</c:formatCode>
                <c:ptCount val="18"/>
                <c:pt idx="0">
                  <c:v>2</c:v>
                </c:pt>
                <c:pt idx="1">
                  <c:v>2.2999999999999998</c:v>
                </c:pt>
                <c:pt idx="2">
                  <c:v>2.2000000000000002</c:v>
                </c:pt>
                <c:pt idx="3">
                  <c:v>2.1</c:v>
                </c:pt>
                <c:pt idx="4">
                  <c:v>1.8</c:v>
                </c:pt>
                <c:pt idx="5">
                  <c:v>2.1</c:v>
                </c:pt>
                <c:pt idx="6">
                  <c:v>2.4</c:v>
                </c:pt>
                <c:pt idx="7">
                  <c:v>2.4</c:v>
                </c:pt>
                <c:pt idx="8">
                  <c:v>2.2999999999999998</c:v>
                </c:pt>
                <c:pt idx="9">
                  <c:v>2.4500000000000002</c:v>
                </c:pt>
                <c:pt idx="10">
                  <c:v>2.4500000000000002</c:v>
                </c:pt>
                <c:pt idx="11">
                  <c:v>2.34</c:v>
                </c:pt>
                <c:pt idx="12">
                  <c:v>2.4300000000000002</c:v>
                </c:pt>
                <c:pt idx="13">
                  <c:v>3.48</c:v>
                </c:pt>
                <c:pt idx="14">
                  <c:v>3.73</c:v>
                </c:pt>
                <c:pt idx="15">
                  <c:v>3.92</c:v>
                </c:pt>
                <c:pt idx="16">
                  <c:v>5.71</c:v>
                </c:pt>
              </c:numCache>
            </c:numRef>
          </c:val>
          <c:smooth val="0"/>
          <c:extLst>
            <c:ext xmlns:c16="http://schemas.microsoft.com/office/drawing/2014/chart" uri="{C3380CC4-5D6E-409C-BE32-E72D297353CC}">
              <c16:uniqueId val="{0000000A-9AA3-4592-8575-9838C6AE00F0}"/>
            </c:ext>
          </c:extLst>
        </c:ser>
        <c:dLbls>
          <c:showLegendKey val="0"/>
          <c:showVal val="0"/>
          <c:showCatName val="0"/>
          <c:showSerName val="0"/>
          <c:showPercent val="0"/>
          <c:showBubbleSize val="0"/>
        </c:dLbls>
        <c:marker val="1"/>
        <c:smooth val="0"/>
        <c:axId val="958596232"/>
        <c:axId val="958597544"/>
      </c:lineChart>
      <c:catAx>
        <c:axId val="791212240"/>
        <c:scaling>
          <c:orientation val="minMax"/>
        </c:scaling>
        <c:delete val="0"/>
        <c:axPos val="b"/>
        <c:numFmt formatCode="General" sourceLinked="1"/>
        <c:majorTickMark val="out"/>
        <c:minorTickMark val="none"/>
        <c:tickLblPos val="low"/>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791213224"/>
        <c:crosses val="autoZero"/>
        <c:auto val="1"/>
        <c:lblAlgn val="ctr"/>
        <c:lblOffset val="100"/>
        <c:tickLblSkip val="1"/>
        <c:tickMarkSkip val="1"/>
        <c:noMultiLvlLbl val="0"/>
      </c:catAx>
      <c:valAx>
        <c:axId val="791213224"/>
        <c:scaling>
          <c:orientation val="minMax"/>
        </c:scaling>
        <c:delete val="0"/>
        <c:axPos val="l"/>
        <c:majorGridlines>
          <c:spPr>
            <a:ln w="6350"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hu-HU">
                    <a:solidFill>
                      <a:schemeClr val="tx1"/>
                    </a:solidFill>
                  </a:rPr>
                  <a:t>százalék</a:t>
                </a:r>
              </a:p>
            </c:rich>
          </c:tx>
          <c:layout>
            <c:manualLayout>
              <c:xMode val="edge"/>
              <c:yMode val="edge"/>
              <c:x val="8.862820856487573E-2"/>
              <c:y val="2.8301530425940365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hu-HU"/>
            </a:p>
          </c:txPr>
        </c:title>
        <c:numFmt formatCode="General"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791212240"/>
        <c:crosses val="autoZero"/>
        <c:crossBetween val="between"/>
      </c:valAx>
      <c:valAx>
        <c:axId val="958597544"/>
        <c:scaling>
          <c:orientation val="minMax"/>
          <c:max val="30"/>
        </c:scaling>
        <c:delete val="0"/>
        <c:axPos val="r"/>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hu-HU" b="0">
                    <a:solidFill>
                      <a:schemeClr val="tx1"/>
                    </a:solidFill>
                  </a:rPr>
                  <a:t>százalék</a:t>
                </a:r>
              </a:p>
            </c:rich>
          </c:tx>
          <c:layout>
            <c:manualLayout>
              <c:xMode val="edge"/>
              <c:yMode val="edge"/>
              <c:x val="0.81438818606141217"/>
              <c:y val="3.1139809944727731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hu-HU"/>
            </a:p>
          </c:txPr>
        </c:title>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58596232"/>
        <c:crosses val="max"/>
        <c:crossBetween val="between"/>
      </c:valAx>
      <c:catAx>
        <c:axId val="958596232"/>
        <c:scaling>
          <c:orientation val="minMax"/>
        </c:scaling>
        <c:delete val="1"/>
        <c:axPos val="b"/>
        <c:numFmt formatCode="General" sourceLinked="1"/>
        <c:majorTickMark val="out"/>
        <c:minorTickMark val="none"/>
        <c:tickLblPos val="nextTo"/>
        <c:crossAx val="958597544"/>
        <c:crosses val="autoZero"/>
        <c:auto val="1"/>
        <c:lblAlgn val="ctr"/>
        <c:lblOffset val="100"/>
        <c:noMultiLvlLbl val="0"/>
      </c:catAx>
      <c:spPr>
        <a:noFill/>
        <a:ln w="6350">
          <a:solidFill>
            <a:schemeClr val="bg1">
              <a:lumMod val="65000"/>
            </a:schemeClr>
          </a:solidFill>
        </a:ln>
        <a:effectLst/>
      </c:spPr>
    </c:plotArea>
    <c:legend>
      <c:legendPos val="b"/>
      <c:legendEntry>
        <c:idx val="0"/>
        <c:txPr>
          <a:bodyPr rot="0" spcFirstLastPara="1" vertOverflow="ellipsis" vert="horz" wrap="square" anchor="ctr" anchorCtr="1"/>
          <a:lstStyle/>
          <a:p>
            <a:pPr>
              <a:defRPr sz="900" b="0" i="0" u="none" strike="noStrike" kern="1200" baseline="0">
                <a:ln>
                  <a:noFill/>
                </a:ln>
                <a:solidFill>
                  <a:sysClr val="windowText" lastClr="000000"/>
                </a:solidFill>
                <a:latin typeface="+mn-lt"/>
                <a:ea typeface="+mn-ea"/>
                <a:cs typeface="+mn-cs"/>
              </a:defRPr>
            </a:pPr>
            <a:endParaRPr lang="hu-HU"/>
          </a:p>
        </c:txPr>
      </c:legendEntry>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969816272965867E-2"/>
          <c:y val="0.16069522657548177"/>
          <c:w val="0.81806036745406829"/>
          <c:h val="0.60769367297170584"/>
        </c:manualLayout>
      </c:layout>
      <c:areaChart>
        <c:grouping val="stacked"/>
        <c:varyColors val="0"/>
        <c:ser>
          <c:idx val="7"/>
          <c:order val="7"/>
          <c:tx>
            <c:strRef>
              <c:f>'C3-7'!$I$16</c:f>
              <c:strCache>
                <c:ptCount val="1"/>
                <c:pt idx="0">
                  <c:v>MIN</c:v>
                </c:pt>
              </c:strCache>
            </c:strRef>
          </c:tx>
          <c:spPr>
            <a:solidFill>
              <a:schemeClr val="bg1">
                <a:alpha val="0"/>
              </a:schemeClr>
            </a:solidFill>
            <a:ln>
              <a:noFill/>
            </a:ln>
            <a:effectLst/>
          </c:spPr>
          <c:cat>
            <c:numRef>
              <c:f>'C3-7'!$A$17:$A$40</c:f>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f>'C3-7'!$I$17:$I$40</c:f>
              <c:numCache>
                <c:formatCode>#,##0.00</c:formatCode>
                <c:ptCount val="24"/>
                <c:pt idx="0">
                  <c:v>398.76</c:v>
                </c:pt>
                <c:pt idx="1">
                  <c:v>393.27</c:v>
                </c:pt>
                <c:pt idx="2">
                  <c:v>399</c:v>
                </c:pt>
                <c:pt idx="3">
                  <c:v>387.68</c:v>
                </c:pt>
                <c:pt idx="4">
                  <c:v>356.85</c:v>
                </c:pt>
                <c:pt idx="5">
                  <c:v>360</c:v>
                </c:pt>
                <c:pt idx="6">
                  <c:v>358.92</c:v>
                </c:pt>
                <c:pt idx="7">
                  <c:v>350.22</c:v>
                </c:pt>
                <c:pt idx="8">
                  <c:v>347.03</c:v>
                </c:pt>
                <c:pt idx="9">
                  <c:v>331.2</c:v>
                </c:pt>
                <c:pt idx="10">
                  <c:v>324.10000000000002</c:v>
                </c:pt>
                <c:pt idx="11">
                  <c:v>313.7</c:v>
                </c:pt>
                <c:pt idx="12">
                  <c:v>275.17</c:v>
                </c:pt>
                <c:pt idx="13">
                  <c:v>268.07</c:v>
                </c:pt>
                <c:pt idx="14">
                  <c:v>259.13</c:v>
                </c:pt>
                <c:pt idx="15">
                  <c:v>260.11</c:v>
                </c:pt>
                <c:pt idx="16">
                  <c:v>245.5</c:v>
                </c:pt>
                <c:pt idx="17">
                  <c:v>231.9</c:v>
                </c:pt>
                <c:pt idx="18">
                  <c:v>233.22</c:v>
                </c:pt>
                <c:pt idx="19">
                  <c:v>213.44</c:v>
                </c:pt>
                <c:pt idx="20">
                  <c:v>210.17</c:v>
                </c:pt>
                <c:pt idx="21">
                  <c:v>206.82</c:v>
                </c:pt>
                <c:pt idx="22">
                  <c:v>211.79</c:v>
                </c:pt>
                <c:pt idx="23">
                  <c:v>201.46</c:v>
                </c:pt>
              </c:numCache>
            </c:numRef>
          </c:val>
          <c:extLst>
            <c:ext xmlns:c16="http://schemas.microsoft.com/office/drawing/2014/chart" uri="{C3380CC4-5D6E-409C-BE32-E72D297353CC}">
              <c16:uniqueId val="{00000000-F2B2-46A6-8771-739CF67AC64A}"/>
            </c:ext>
          </c:extLst>
        </c:ser>
        <c:ser>
          <c:idx val="8"/>
          <c:order val="8"/>
          <c:tx>
            <c:strRef>
              <c:f>'C3-7'!$J$15</c:f>
              <c:strCache>
                <c:ptCount val="1"/>
                <c:pt idx="0">
                  <c:v>V3 range</c:v>
                </c:pt>
              </c:strCache>
            </c:strRef>
          </c:tx>
          <c:spPr>
            <a:solidFill>
              <a:schemeClr val="bg1">
                <a:lumMod val="65000"/>
                <a:alpha val="30000"/>
              </a:schemeClr>
            </a:solidFill>
            <a:ln>
              <a:solidFill>
                <a:schemeClr val="bg1">
                  <a:lumMod val="65000"/>
                  <a:alpha val="30000"/>
                </a:schemeClr>
              </a:solidFill>
            </a:ln>
            <a:effectLst/>
          </c:spPr>
          <c:cat>
            <c:numRef>
              <c:f>'C3-7'!$A$17:$A$40</c:f>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f>'C3-7'!$J$17:$J$40</c:f>
              <c:numCache>
                <c:formatCode>#,##0.00</c:formatCode>
                <c:ptCount val="24"/>
                <c:pt idx="0">
                  <c:v>125.75</c:v>
                </c:pt>
                <c:pt idx="1">
                  <c:v>121.76999999999998</c:v>
                </c:pt>
                <c:pt idx="2">
                  <c:v>78.399999999999977</c:v>
                </c:pt>
                <c:pt idx="3">
                  <c:v>38.120000000000005</c:v>
                </c:pt>
                <c:pt idx="4">
                  <c:v>67.919999999999959</c:v>
                </c:pt>
                <c:pt idx="5">
                  <c:v>62.25</c:v>
                </c:pt>
                <c:pt idx="6">
                  <c:v>67.71999999999997</c:v>
                </c:pt>
                <c:pt idx="7">
                  <c:v>61.20999999999998</c:v>
                </c:pt>
                <c:pt idx="8">
                  <c:v>40.890000000000043</c:v>
                </c:pt>
                <c:pt idx="9">
                  <c:v>31.600000000000023</c:v>
                </c:pt>
                <c:pt idx="10">
                  <c:v>24.349999999999966</c:v>
                </c:pt>
                <c:pt idx="11">
                  <c:v>7.7300000000000182</c:v>
                </c:pt>
                <c:pt idx="12">
                  <c:v>23.829999999999984</c:v>
                </c:pt>
                <c:pt idx="13">
                  <c:v>22.129999999999995</c:v>
                </c:pt>
                <c:pt idx="14">
                  <c:v>20.45999999999998</c:v>
                </c:pt>
                <c:pt idx="15">
                  <c:v>30.849999999999966</c:v>
                </c:pt>
                <c:pt idx="16">
                  <c:v>29.019999999999982</c:v>
                </c:pt>
                <c:pt idx="17">
                  <c:v>42.830000000000013</c:v>
                </c:pt>
                <c:pt idx="18">
                  <c:v>44.460000000000008</c:v>
                </c:pt>
                <c:pt idx="19">
                  <c:v>47.5</c:v>
                </c:pt>
                <c:pt idx="20">
                  <c:v>38.570000000000022</c:v>
                </c:pt>
                <c:pt idx="21">
                  <c:v>33.670000000000016</c:v>
                </c:pt>
                <c:pt idx="22">
                  <c:v>26.900000000000006</c:v>
                </c:pt>
                <c:pt idx="23">
                  <c:v>31.090000000000003</c:v>
                </c:pt>
              </c:numCache>
            </c:numRef>
          </c:val>
          <c:extLst>
            <c:ext xmlns:c16="http://schemas.microsoft.com/office/drawing/2014/chart" uri="{C3380CC4-5D6E-409C-BE32-E72D297353CC}">
              <c16:uniqueId val="{00000001-F2B2-46A6-8771-739CF67AC64A}"/>
            </c:ext>
          </c:extLst>
        </c:ser>
        <c:dLbls>
          <c:showLegendKey val="0"/>
          <c:showVal val="0"/>
          <c:showCatName val="0"/>
          <c:showSerName val="0"/>
          <c:showPercent val="0"/>
          <c:showBubbleSize val="0"/>
        </c:dLbls>
        <c:axId val="1215260048"/>
        <c:axId val="1215260376"/>
      </c:areaChart>
      <c:barChart>
        <c:barDir val="col"/>
        <c:grouping val="clustered"/>
        <c:varyColors val="0"/>
        <c:dLbls>
          <c:showLegendKey val="0"/>
          <c:showVal val="0"/>
          <c:showCatName val="0"/>
          <c:showSerName val="0"/>
          <c:showPercent val="0"/>
          <c:showBubbleSize val="0"/>
        </c:dLbls>
        <c:gapWidth val="219"/>
        <c:overlap val="-27"/>
        <c:axId val="1215260048"/>
        <c:axId val="1215260376"/>
        <c:extLst>
          <c:ext xmlns:c15="http://schemas.microsoft.com/office/drawing/2012/chart" uri="{02D57815-91ED-43cb-92C2-25804820EDAC}">
            <c15:filteredBarSeries>
              <c15:ser>
                <c:idx val="1"/>
                <c:order val="1"/>
                <c:tx>
                  <c:strRef>
                    <c:extLst>
                      <c:ext uri="{02D57815-91ED-43cb-92C2-25804820EDAC}">
                        <c15:formulaRef>
                          <c15:sqref>'C3-7'!$C$16</c15:sqref>
                        </c15:formulaRef>
                      </c:ext>
                    </c:extLst>
                    <c:strCache>
                      <c:ptCount val="1"/>
                      <c:pt idx="0">
                        <c:v>Csehország</c:v>
                      </c:pt>
                    </c:strCache>
                  </c:strRef>
                </c:tx>
                <c:spPr>
                  <a:solidFill>
                    <a:schemeClr val="accent2"/>
                  </a:solidFill>
                  <a:ln>
                    <a:noFill/>
                  </a:ln>
                  <a:effectLst/>
                </c:spPr>
                <c:invertIfNegative val="0"/>
                <c:cat>
                  <c:numRef>
                    <c:extLst>
                      <c:ext uri="{02D57815-91ED-43cb-92C2-25804820EDAC}">
                        <c15:formulaRef>
                          <c15:sqref>'C3-7'!$A$17:$A$40</c15:sqref>
                        </c15:formulaRef>
                      </c:ext>
                    </c:extLst>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extLst>
                      <c:ext uri="{02D57815-91ED-43cb-92C2-25804820EDAC}">
                        <c15:formulaRef>
                          <c15:sqref>'C3-7'!$C$17:$C$40</c15:sqref>
                        </c15:formulaRef>
                      </c:ext>
                    </c:extLst>
                    <c:numCache>
                      <c:formatCode>#,##0.00</c:formatCode>
                      <c:ptCount val="24"/>
                      <c:pt idx="0">
                        <c:v>398.76</c:v>
                      </c:pt>
                      <c:pt idx="1">
                        <c:v>393.27</c:v>
                      </c:pt>
                      <c:pt idx="2">
                        <c:v>399</c:v>
                      </c:pt>
                      <c:pt idx="3">
                        <c:v>387.68</c:v>
                      </c:pt>
                      <c:pt idx="4">
                        <c:v>356.85</c:v>
                      </c:pt>
                      <c:pt idx="5">
                        <c:v>360</c:v>
                      </c:pt>
                      <c:pt idx="6">
                        <c:v>358.92</c:v>
                      </c:pt>
                      <c:pt idx="7">
                        <c:v>357.87</c:v>
                      </c:pt>
                      <c:pt idx="8">
                        <c:v>360.73</c:v>
                      </c:pt>
                      <c:pt idx="9">
                        <c:v>352.64</c:v>
                      </c:pt>
                      <c:pt idx="10">
                        <c:v>327.77</c:v>
                      </c:pt>
                      <c:pt idx="11">
                        <c:v>313.7</c:v>
                      </c:pt>
                      <c:pt idx="12">
                        <c:v>296.43</c:v>
                      </c:pt>
                      <c:pt idx="13">
                        <c:v>283.36</c:v>
                      </c:pt>
                      <c:pt idx="14">
                        <c:v>279.58999999999997</c:v>
                      </c:pt>
                      <c:pt idx="15">
                        <c:v>290.95999999999998</c:v>
                      </c:pt>
                      <c:pt idx="16">
                        <c:v>274.52</c:v>
                      </c:pt>
                      <c:pt idx="17">
                        <c:v>274.73</c:v>
                      </c:pt>
                      <c:pt idx="18">
                        <c:v>277.68</c:v>
                      </c:pt>
                      <c:pt idx="19">
                        <c:v>260.94</c:v>
                      </c:pt>
                      <c:pt idx="20">
                        <c:v>248.74</c:v>
                      </c:pt>
                      <c:pt idx="21">
                        <c:v>240.49</c:v>
                      </c:pt>
                      <c:pt idx="22">
                        <c:v>238.69</c:v>
                      </c:pt>
                      <c:pt idx="23">
                        <c:v>232.55</c:v>
                      </c:pt>
                    </c:numCache>
                  </c:numRef>
                </c:val>
                <c:extLst>
                  <c:ext xmlns:c16="http://schemas.microsoft.com/office/drawing/2014/chart" uri="{C3380CC4-5D6E-409C-BE32-E72D297353CC}">
                    <c16:uniqueId val="{00000005-F2B2-46A6-8771-739CF67AC64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'C3-7'!$D$16</c15:sqref>
                        </c15:formulaRef>
                      </c:ext>
                    </c:extLst>
                    <c:strCache>
                      <c:ptCount val="1"/>
                      <c:pt idx="0">
                        <c:v>Lengyelország</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'C3-7'!$A$17:$A$40</c15:sqref>
                        </c15:formulaRef>
                      </c:ext>
                    </c:extLst>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extLst xmlns:c15="http://schemas.microsoft.com/office/drawing/2012/chart">
                      <c:ext xmlns:c15="http://schemas.microsoft.com/office/drawing/2012/chart" uri="{02D57815-91ED-43cb-92C2-25804820EDAC}">
                        <c15:formulaRef>
                          <c15:sqref>'C3-7'!$D$17:$D$40</c15:sqref>
                        </c15:formulaRef>
                      </c:ext>
                    </c:extLst>
                    <c:numCache>
                      <c:formatCode>#,##0.00</c:formatCode>
                      <c:ptCount val="24"/>
                      <c:pt idx="0">
                        <c:v>524.51</c:v>
                      </c:pt>
                      <c:pt idx="1">
                        <c:v>515.04</c:v>
                      </c:pt>
                      <c:pt idx="2">
                        <c:v>477.4</c:v>
                      </c:pt>
                      <c:pt idx="3">
                        <c:v>425.8</c:v>
                      </c:pt>
                      <c:pt idx="4">
                        <c:v>396.85</c:v>
                      </c:pt>
                      <c:pt idx="5">
                        <c:v>363.5</c:v>
                      </c:pt>
                      <c:pt idx="6">
                        <c:v>361.5</c:v>
                      </c:pt>
                      <c:pt idx="7">
                        <c:v>350.22</c:v>
                      </c:pt>
                      <c:pt idx="8">
                        <c:v>347.03</c:v>
                      </c:pt>
                      <c:pt idx="9">
                        <c:v>331.2</c:v>
                      </c:pt>
                      <c:pt idx="10">
                        <c:v>324.10000000000002</c:v>
                      </c:pt>
                      <c:pt idx="11">
                        <c:v>321.43</c:v>
                      </c:pt>
                      <c:pt idx="12">
                        <c:v>299</c:v>
                      </c:pt>
                      <c:pt idx="13">
                        <c:v>290.2</c:v>
                      </c:pt>
                      <c:pt idx="14">
                        <c:v>270.58</c:v>
                      </c:pt>
                      <c:pt idx="15">
                        <c:v>281.36</c:v>
                      </c:pt>
                      <c:pt idx="16">
                        <c:v>267.95</c:v>
                      </c:pt>
                      <c:pt idx="17">
                        <c:v>253.59</c:v>
                      </c:pt>
                      <c:pt idx="18">
                        <c:v>251.86</c:v>
                      </c:pt>
                      <c:pt idx="19">
                        <c:v>234.67</c:v>
                      </c:pt>
                      <c:pt idx="20">
                        <c:v>228.54</c:v>
                      </c:pt>
                      <c:pt idx="21">
                        <c:v>232.57</c:v>
                      </c:pt>
                      <c:pt idx="22">
                        <c:v>232.09</c:v>
                      </c:pt>
                      <c:pt idx="23">
                        <c:v>223.73</c:v>
                      </c:pt>
                    </c:numCache>
                  </c:numRef>
                </c:val>
                <c:extLst xmlns:c15="http://schemas.microsoft.com/office/drawing/2012/chart">
                  <c:ext xmlns:c16="http://schemas.microsoft.com/office/drawing/2014/chart" uri="{C3380CC4-5D6E-409C-BE32-E72D297353CC}">
                    <c16:uniqueId val="{00000006-F2B2-46A6-8771-739CF67AC64A}"/>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'C3-7'!$E$16</c15:sqref>
                        </c15:formulaRef>
                      </c:ext>
                    </c:extLst>
                    <c:strCache>
                      <c:ptCount val="1"/>
                      <c:pt idx="0">
                        <c:v>Szlovákia</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'C3-7'!$A$17:$A$40</c15:sqref>
                        </c15:formulaRef>
                      </c:ext>
                    </c:extLst>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extLst xmlns:c15="http://schemas.microsoft.com/office/drawing/2012/chart">
                      <c:ext xmlns:c15="http://schemas.microsoft.com/office/drawing/2012/chart" uri="{02D57815-91ED-43cb-92C2-25804820EDAC}">
                        <c15:formulaRef>
                          <c15:sqref>'C3-7'!$E$17:$E$40</c15:sqref>
                        </c15:formulaRef>
                      </c:ext>
                    </c:extLst>
                    <c:numCache>
                      <c:formatCode>#,##0.00</c:formatCode>
                      <c:ptCount val="24"/>
                      <c:pt idx="0">
                        <c:v>503.01</c:v>
                      </c:pt>
                      <c:pt idx="1">
                        <c:v>479.68</c:v>
                      </c:pt>
                      <c:pt idx="2">
                        <c:v>453.29</c:v>
                      </c:pt>
                      <c:pt idx="3">
                        <c:v>422.26</c:v>
                      </c:pt>
                      <c:pt idx="4">
                        <c:v>424.77</c:v>
                      </c:pt>
                      <c:pt idx="5">
                        <c:v>422.25</c:v>
                      </c:pt>
                      <c:pt idx="6">
                        <c:v>426.64</c:v>
                      </c:pt>
                      <c:pt idx="7">
                        <c:v>411.43</c:v>
                      </c:pt>
                      <c:pt idx="8">
                        <c:v>387.92</c:v>
                      </c:pt>
                      <c:pt idx="9">
                        <c:v>362.8</c:v>
                      </c:pt>
                      <c:pt idx="10">
                        <c:v>348.45</c:v>
                      </c:pt>
                      <c:pt idx="11">
                        <c:v>318.45</c:v>
                      </c:pt>
                      <c:pt idx="12">
                        <c:v>275.17</c:v>
                      </c:pt>
                      <c:pt idx="13">
                        <c:v>268.07</c:v>
                      </c:pt>
                      <c:pt idx="14">
                        <c:v>259.13</c:v>
                      </c:pt>
                      <c:pt idx="15">
                        <c:v>260.11</c:v>
                      </c:pt>
                      <c:pt idx="16">
                        <c:v>245.5</c:v>
                      </c:pt>
                      <c:pt idx="17">
                        <c:v>231.9</c:v>
                      </c:pt>
                      <c:pt idx="18">
                        <c:v>233.22</c:v>
                      </c:pt>
                      <c:pt idx="19">
                        <c:v>213.44</c:v>
                      </c:pt>
                      <c:pt idx="20">
                        <c:v>210.17</c:v>
                      </c:pt>
                      <c:pt idx="21">
                        <c:v>206.82</c:v>
                      </c:pt>
                      <c:pt idx="22">
                        <c:v>211.79</c:v>
                      </c:pt>
                      <c:pt idx="23">
                        <c:v>201.46</c:v>
                      </c:pt>
                    </c:numCache>
                  </c:numRef>
                </c:val>
                <c:extLst xmlns:c15="http://schemas.microsoft.com/office/drawing/2012/chart">
                  <c:ext xmlns:c16="http://schemas.microsoft.com/office/drawing/2014/chart" uri="{C3380CC4-5D6E-409C-BE32-E72D297353CC}">
                    <c16:uniqueId val="{00000007-F2B2-46A6-8771-739CF67AC64A}"/>
                  </c:ext>
                </c:extLst>
              </c15:ser>
            </c15:filteredBarSeries>
          </c:ext>
        </c:extLst>
      </c:barChart>
      <c:lineChart>
        <c:grouping val="standard"/>
        <c:varyColors val="0"/>
        <c:ser>
          <c:idx val="0"/>
          <c:order val="0"/>
          <c:tx>
            <c:strRef>
              <c:f>'C3-7'!$B$15</c:f>
              <c:strCache>
                <c:ptCount val="1"/>
                <c:pt idx="0">
                  <c:v>Hungary</c:v>
                </c:pt>
              </c:strCache>
            </c:strRef>
          </c:tx>
          <c:spPr>
            <a:ln w="28575" cap="rnd">
              <a:solidFill>
                <a:schemeClr val="accent6"/>
              </a:solidFill>
              <a:round/>
            </a:ln>
            <a:effectLst/>
          </c:spPr>
          <c:marker>
            <c:symbol val="none"/>
          </c:marker>
          <c:cat>
            <c:numRef>
              <c:f>'C3-7'!$A$17:$A$40</c:f>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f>'C3-7'!$B$17:$B$40</c:f>
              <c:numCache>
                <c:formatCode>#,##0.00</c:formatCode>
                <c:ptCount val="24"/>
                <c:pt idx="0">
                  <c:v>372.91</c:v>
                </c:pt>
                <c:pt idx="1">
                  <c:v>382.79</c:v>
                </c:pt>
                <c:pt idx="2">
                  <c:v>364.04</c:v>
                </c:pt>
                <c:pt idx="3">
                  <c:v>345.75</c:v>
                </c:pt>
                <c:pt idx="4">
                  <c:v>333.16</c:v>
                </c:pt>
                <c:pt idx="5">
                  <c:v>312.79000000000002</c:v>
                </c:pt>
                <c:pt idx="6">
                  <c:v>307.55</c:v>
                </c:pt>
                <c:pt idx="7">
                  <c:v>293.48</c:v>
                </c:pt>
                <c:pt idx="8">
                  <c:v>287.88</c:v>
                </c:pt>
                <c:pt idx="9">
                  <c:v>275.56</c:v>
                </c:pt>
                <c:pt idx="10">
                  <c:v>285.08</c:v>
                </c:pt>
                <c:pt idx="11">
                  <c:v>271.06</c:v>
                </c:pt>
                <c:pt idx="12">
                  <c:v>264.61</c:v>
                </c:pt>
                <c:pt idx="13">
                  <c:v>257.8</c:v>
                </c:pt>
                <c:pt idx="14">
                  <c:v>262.77999999999997</c:v>
                </c:pt>
                <c:pt idx="15">
                  <c:v>268.64999999999998</c:v>
                </c:pt>
                <c:pt idx="16">
                  <c:v>258.58999999999997</c:v>
                </c:pt>
                <c:pt idx="17">
                  <c:v>249.45</c:v>
                </c:pt>
                <c:pt idx="18">
                  <c:v>236.24</c:v>
                </c:pt>
                <c:pt idx="19">
                  <c:v>225.81</c:v>
                </c:pt>
                <c:pt idx="20">
                  <c:v>230.04</c:v>
                </c:pt>
                <c:pt idx="21">
                  <c:v>228.5</c:v>
                </c:pt>
                <c:pt idx="22">
                  <c:v>228.6</c:v>
                </c:pt>
                <c:pt idx="23">
                  <c:v>217.6</c:v>
                </c:pt>
              </c:numCache>
            </c:numRef>
          </c:val>
          <c:smooth val="0"/>
          <c:extLst>
            <c:ext xmlns:c16="http://schemas.microsoft.com/office/drawing/2014/chart" uri="{C3380CC4-5D6E-409C-BE32-E72D297353CC}">
              <c16:uniqueId val="{00000002-F2B2-46A6-8771-739CF67AC64A}"/>
            </c:ext>
          </c:extLst>
        </c:ser>
        <c:ser>
          <c:idx val="5"/>
          <c:order val="5"/>
          <c:tx>
            <c:strRef>
              <c:f>'C3-7'!$G$15</c:f>
              <c:strCache>
                <c:ptCount val="1"/>
                <c:pt idx="0">
                  <c:v>V3 average</c:v>
                </c:pt>
              </c:strCache>
            </c:strRef>
          </c:tx>
          <c:spPr>
            <a:ln w="12700" cap="rnd">
              <a:solidFill>
                <a:schemeClr val="bg1">
                  <a:lumMod val="65000"/>
                </a:schemeClr>
              </a:solidFill>
              <a:round/>
            </a:ln>
            <a:effectLst/>
          </c:spPr>
          <c:marker>
            <c:symbol val="triangle"/>
            <c:size val="5"/>
            <c:spPr>
              <a:solidFill>
                <a:schemeClr val="bg1">
                  <a:lumMod val="65000"/>
                </a:schemeClr>
              </a:solidFill>
              <a:ln w="9525">
                <a:solidFill>
                  <a:schemeClr val="bg1">
                    <a:lumMod val="65000"/>
                  </a:schemeClr>
                </a:solidFill>
              </a:ln>
              <a:effectLst/>
            </c:spPr>
          </c:marker>
          <c:cat>
            <c:numRef>
              <c:f>'C3-7'!$A$17:$A$40</c:f>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f>'C3-7'!$G$17:$G$40</c:f>
              <c:numCache>
                <c:formatCode>0.00</c:formatCode>
                <c:ptCount val="24"/>
                <c:pt idx="0">
                  <c:v>475.42666666666668</c:v>
                </c:pt>
                <c:pt idx="1">
                  <c:v>462.66333333333336</c:v>
                </c:pt>
                <c:pt idx="2">
                  <c:v>443.23</c:v>
                </c:pt>
                <c:pt idx="3">
                  <c:v>411.91333333333336</c:v>
                </c:pt>
                <c:pt idx="4">
                  <c:v>392.82333333333332</c:v>
                </c:pt>
                <c:pt idx="5">
                  <c:v>381.91666666666669</c:v>
                </c:pt>
                <c:pt idx="6">
                  <c:v>382.3533333333333</c:v>
                </c:pt>
                <c:pt idx="7">
                  <c:v>373.17333333333335</c:v>
                </c:pt>
                <c:pt idx="8">
                  <c:v>365.22666666666669</c:v>
                </c:pt>
                <c:pt idx="9">
                  <c:v>348.87999999999994</c:v>
                </c:pt>
                <c:pt idx="10">
                  <c:v>333.44</c:v>
                </c:pt>
                <c:pt idx="11">
                  <c:v>317.85999999999996</c:v>
                </c:pt>
                <c:pt idx="12">
                  <c:v>290.20000000000005</c:v>
                </c:pt>
                <c:pt idx="13">
                  <c:v>280.54333333333329</c:v>
                </c:pt>
                <c:pt idx="14">
                  <c:v>269.76666666666665</c:v>
                </c:pt>
                <c:pt idx="15">
                  <c:v>277.47666666666663</c:v>
                </c:pt>
                <c:pt idx="16">
                  <c:v>262.65666666666669</c:v>
                </c:pt>
                <c:pt idx="17">
                  <c:v>253.40666666666667</c:v>
                </c:pt>
                <c:pt idx="18">
                  <c:v>254.25333333333333</c:v>
                </c:pt>
                <c:pt idx="19">
                  <c:v>236.35</c:v>
                </c:pt>
                <c:pt idx="20">
                  <c:v>229.14999999999998</c:v>
                </c:pt>
                <c:pt idx="21">
                  <c:v>226.62666666666667</c:v>
                </c:pt>
                <c:pt idx="22">
                  <c:v>227.52333333333331</c:v>
                </c:pt>
                <c:pt idx="23">
                  <c:v>219.24666666666667</c:v>
                </c:pt>
              </c:numCache>
            </c:numRef>
          </c:val>
          <c:smooth val="0"/>
          <c:extLst>
            <c:ext xmlns:c16="http://schemas.microsoft.com/office/drawing/2014/chart" uri="{C3380CC4-5D6E-409C-BE32-E72D297353CC}">
              <c16:uniqueId val="{00000003-F2B2-46A6-8771-739CF67AC64A}"/>
            </c:ext>
          </c:extLst>
        </c:ser>
        <c:dLbls>
          <c:showLegendKey val="0"/>
          <c:showVal val="0"/>
          <c:showCatName val="0"/>
          <c:showSerName val="0"/>
          <c:showPercent val="0"/>
          <c:showBubbleSize val="0"/>
        </c:dLbls>
        <c:marker val="1"/>
        <c:smooth val="0"/>
        <c:axId val="1215260048"/>
        <c:axId val="1215260376"/>
        <c:extLst>
          <c:ext xmlns:c15="http://schemas.microsoft.com/office/drawing/2012/chart" uri="{02D57815-91ED-43cb-92C2-25804820EDAC}">
            <c15:filteredLineSeries>
              <c15:ser>
                <c:idx val="6"/>
                <c:order val="6"/>
                <c:tx>
                  <c:strRef>
                    <c:extLst>
                      <c:ext uri="{02D57815-91ED-43cb-92C2-25804820EDAC}">
                        <c15:formulaRef>
                          <c15:sqref>'C3-7'!$H$16</c15:sqref>
                        </c15:formulaRef>
                      </c:ext>
                    </c:extLst>
                    <c:strCache>
                      <c:ptCount val="1"/>
                      <c:pt idx="0">
                        <c:v>MAX</c:v>
                      </c:pt>
                    </c:strCache>
                  </c:strRef>
                </c:tx>
                <c:spPr>
                  <a:ln w="28575" cap="rnd">
                    <a:solidFill>
                      <a:schemeClr val="accent1">
                        <a:lumMod val="60000"/>
                      </a:schemeClr>
                    </a:solidFill>
                    <a:round/>
                  </a:ln>
                  <a:effectLst/>
                </c:spPr>
                <c:marker>
                  <c:symbol val="none"/>
                </c:marker>
                <c:cat>
                  <c:numRef>
                    <c:extLst>
                      <c:ext uri="{02D57815-91ED-43cb-92C2-25804820EDAC}">
                        <c15:formulaRef>
                          <c15:sqref>'C3-7'!$A$17:$A$40</c15:sqref>
                        </c15:formulaRef>
                      </c:ext>
                    </c:extLst>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extLst>
                      <c:ext uri="{02D57815-91ED-43cb-92C2-25804820EDAC}">
                        <c15:formulaRef>
                          <c15:sqref>'C3-7'!$H$17:$H$40</c15:sqref>
                        </c15:formulaRef>
                      </c:ext>
                    </c:extLst>
                    <c:numCache>
                      <c:formatCode>#,##0.00</c:formatCode>
                      <c:ptCount val="24"/>
                      <c:pt idx="0">
                        <c:v>524.51</c:v>
                      </c:pt>
                      <c:pt idx="1">
                        <c:v>515.04</c:v>
                      </c:pt>
                      <c:pt idx="2">
                        <c:v>477.4</c:v>
                      </c:pt>
                      <c:pt idx="3">
                        <c:v>425.8</c:v>
                      </c:pt>
                      <c:pt idx="4">
                        <c:v>424.77</c:v>
                      </c:pt>
                      <c:pt idx="5">
                        <c:v>422.25</c:v>
                      </c:pt>
                      <c:pt idx="6">
                        <c:v>426.64</c:v>
                      </c:pt>
                      <c:pt idx="7">
                        <c:v>411.43</c:v>
                      </c:pt>
                      <c:pt idx="8">
                        <c:v>387.92</c:v>
                      </c:pt>
                      <c:pt idx="9">
                        <c:v>362.8</c:v>
                      </c:pt>
                      <c:pt idx="10">
                        <c:v>348.45</c:v>
                      </c:pt>
                      <c:pt idx="11">
                        <c:v>321.43</c:v>
                      </c:pt>
                      <c:pt idx="12">
                        <c:v>299</c:v>
                      </c:pt>
                      <c:pt idx="13">
                        <c:v>290.2</c:v>
                      </c:pt>
                      <c:pt idx="14">
                        <c:v>279.58999999999997</c:v>
                      </c:pt>
                      <c:pt idx="15">
                        <c:v>290.95999999999998</c:v>
                      </c:pt>
                      <c:pt idx="16">
                        <c:v>274.52</c:v>
                      </c:pt>
                      <c:pt idx="17">
                        <c:v>274.73</c:v>
                      </c:pt>
                      <c:pt idx="18">
                        <c:v>277.68</c:v>
                      </c:pt>
                      <c:pt idx="19">
                        <c:v>260.94</c:v>
                      </c:pt>
                      <c:pt idx="20">
                        <c:v>248.74</c:v>
                      </c:pt>
                      <c:pt idx="21">
                        <c:v>240.49</c:v>
                      </c:pt>
                      <c:pt idx="22">
                        <c:v>238.69</c:v>
                      </c:pt>
                      <c:pt idx="23">
                        <c:v>232.55</c:v>
                      </c:pt>
                    </c:numCache>
                  </c:numRef>
                </c:val>
                <c:smooth val="0"/>
                <c:extLst>
                  <c:ext xmlns:c16="http://schemas.microsoft.com/office/drawing/2014/chart" uri="{C3380CC4-5D6E-409C-BE32-E72D297353CC}">
                    <c16:uniqueId val="{00000008-F2B2-46A6-8771-739CF67AC64A}"/>
                  </c:ext>
                </c:extLst>
              </c15:ser>
            </c15:filteredLineSeries>
          </c:ext>
        </c:extLst>
      </c:lineChart>
      <c:lineChart>
        <c:grouping val="standard"/>
        <c:varyColors val="0"/>
        <c:ser>
          <c:idx val="4"/>
          <c:order val="4"/>
          <c:tx>
            <c:strRef>
              <c:f>'C3-7'!$F$15</c:f>
              <c:strCache>
                <c:ptCount val="1"/>
                <c:pt idx="0">
                  <c:v>EU average</c:v>
                </c:pt>
              </c:strCache>
            </c:strRef>
          </c:tx>
          <c:spPr>
            <a:ln w="12700" cap="rnd">
              <a:solidFill>
                <a:schemeClr val="tx1">
                  <a:lumMod val="65000"/>
                  <a:lumOff val="35000"/>
                  <a:alpha val="99000"/>
                </a:schemeClr>
              </a:solidFill>
              <a:round/>
            </a:ln>
            <a:effectLst/>
          </c:spPr>
          <c:marker>
            <c:symbol val="circle"/>
            <c:size val="5"/>
            <c:spPr>
              <a:solidFill>
                <a:schemeClr val="tx1">
                  <a:lumMod val="65000"/>
                  <a:lumOff val="35000"/>
                </a:schemeClr>
              </a:solidFill>
              <a:ln w="9525">
                <a:solidFill>
                  <a:schemeClr val="tx1">
                    <a:lumMod val="65000"/>
                    <a:lumOff val="35000"/>
                  </a:schemeClr>
                </a:solidFill>
              </a:ln>
              <a:effectLst/>
            </c:spPr>
          </c:marker>
          <c:cat>
            <c:numRef>
              <c:f>'C3-7'!$A$17:$A$40</c:f>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f>'C3-7'!$F$17:$F$40</c:f>
              <c:numCache>
                <c:formatCode>#,##0.00</c:formatCode>
                <c:ptCount val="24"/>
                <c:pt idx="0">
                  <c:v>177.62</c:v>
                </c:pt>
                <c:pt idx="1">
                  <c:v>180.45</c:v>
                </c:pt>
                <c:pt idx="2">
                  <c:v>175.1</c:v>
                </c:pt>
                <c:pt idx="3">
                  <c:v>171.12</c:v>
                </c:pt>
                <c:pt idx="4">
                  <c:v>164.66</c:v>
                </c:pt>
                <c:pt idx="5">
                  <c:v>160</c:v>
                </c:pt>
                <c:pt idx="6">
                  <c:v>160.62</c:v>
                </c:pt>
                <c:pt idx="7">
                  <c:v>159.29</c:v>
                </c:pt>
                <c:pt idx="8">
                  <c:v>161.85</c:v>
                </c:pt>
                <c:pt idx="9">
                  <c:v>160.09</c:v>
                </c:pt>
                <c:pt idx="10">
                  <c:v>157.87</c:v>
                </c:pt>
                <c:pt idx="11">
                  <c:v>154.12</c:v>
                </c:pt>
                <c:pt idx="12">
                  <c:v>147.74</c:v>
                </c:pt>
                <c:pt idx="13">
                  <c:v>146.46</c:v>
                </c:pt>
                <c:pt idx="14">
                  <c:v>143.87</c:v>
                </c:pt>
                <c:pt idx="15">
                  <c:v>146.31</c:v>
                </c:pt>
                <c:pt idx="16">
                  <c:v>139.57</c:v>
                </c:pt>
                <c:pt idx="17">
                  <c:v>138.61000000000001</c:v>
                </c:pt>
                <c:pt idx="18">
                  <c:v>137.12</c:v>
                </c:pt>
                <c:pt idx="19">
                  <c:v>130.34</c:v>
                </c:pt>
                <c:pt idx="20">
                  <c:v>129.06</c:v>
                </c:pt>
                <c:pt idx="21">
                  <c:v>127.67</c:v>
                </c:pt>
                <c:pt idx="22">
                  <c:v>126.83</c:v>
                </c:pt>
                <c:pt idx="23">
                  <c:v>123.28</c:v>
                </c:pt>
              </c:numCache>
            </c:numRef>
          </c:val>
          <c:smooth val="0"/>
          <c:extLst>
            <c:ext xmlns:c16="http://schemas.microsoft.com/office/drawing/2014/chart" uri="{C3380CC4-5D6E-409C-BE32-E72D297353CC}">
              <c16:uniqueId val="{00000004-F2B2-46A6-8771-739CF67AC64A}"/>
            </c:ext>
          </c:extLst>
        </c:ser>
        <c:dLbls>
          <c:showLegendKey val="0"/>
          <c:showVal val="0"/>
          <c:showCatName val="0"/>
          <c:showSerName val="0"/>
          <c:showPercent val="0"/>
          <c:showBubbleSize val="0"/>
        </c:dLbls>
        <c:marker val="1"/>
        <c:smooth val="0"/>
        <c:axId val="1215222656"/>
        <c:axId val="1215225280"/>
      </c:lineChart>
      <c:catAx>
        <c:axId val="1215260048"/>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215260376"/>
        <c:crosses val="autoZero"/>
        <c:auto val="1"/>
        <c:lblAlgn val="ctr"/>
        <c:lblOffset val="100"/>
        <c:noMultiLvlLbl val="0"/>
      </c:catAx>
      <c:valAx>
        <c:axId val="1215260376"/>
        <c:scaling>
          <c:orientation val="minMax"/>
          <c:max val="530"/>
          <c:min val="0"/>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lang="hu-HU" sz="1000" b="0" i="0" u="none" strike="noStrike" kern="1200" baseline="0">
                    <a:solidFill>
                      <a:sysClr val="windowText" lastClr="000000"/>
                    </a:solidFill>
                    <a:latin typeface="+mn-lt"/>
                    <a:ea typeface="+mn-ea"/>
                    <a:cs typeface="+mn-cs"/>
                  </a:defRPr>
                </a:pPr>
                <a:r>
                  <a:rPr lang="hu-HU" sz="1000" b="0" i="0" u="none" strike="noStrike" kern="1200" baseline="0">
                    <a:solidFill>
                      <a:sysClr val="windowText" lastClr="000000"/>
                    </a:solidFill>
                    <a:latin typeface="+mn-lt"/>
                    <a:ea typeface="+mn-ea"/>
                    <a:cs typeface="+mn-cs"/>
                  </a:rPr>
                  <a:t>Oil equivalent (kg) / 1000 euro</a:t>
                </a:r>
              </a:p>
            </c:rich>
          </c:tx>
          <c:layout>
            <c:manualLayout>
              <c:xMode val="edge"/>
              <c:yMode val="edge"/>
              <c:x val="3.3333333333333333E-2"/>
              <c:y val="1.8482515887419639E-2"/>
            </c:manualLayout>
          </c:layout>
          <c:overlay val="0"/>
          <c:spPr>
            <a:noFill/>
            <a:ln w="6350">
              <a:solidFill>
                <a:schemeClr val="bg1"/>
              </a:solidFill>
            </a:ln>
            <a:effectLst/>
          </c:spPr>
          <c:txPr>
            <a:bodyPr rot="0" spcFirstLastPara="1" vertOverflow="ellipsis" wrap="square" anchor="ctr" anchorCtr="1"/>
            <a:lstStyle/>
            <a:p>
              <a:pPr>
                <a:defRPr lang="hu-HU" sz="10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215260048"/>
        <c:crosses val="autoZero"/>
        <c:crossBetween val="between"/>
        <c:majorUnit val="100"/>
      </c:valAx>
      <c:valAx>
        <c:axId val="1215225280"/>
        <c:scaling>
          <c:orientation val="minMax"/>
          <c:max val="530"/>
          <c:min val="0"/>
        </c:scaling>
        <c:delete val="0"/>
        <c:axPos val="r"/>
        <c:title>
          <c:tx>
            <c:rich>
              <a:bodyPr rot="0" spcFirstLastPara="1" vertOverflow="ellipsis" wrap="square" anchor="ctr" anchorCtr="1"/>
              <a:lstStyle/>
              <a:p>
                <a:pPr>
                  <a:defRPr lang="hu-HU" sz="1000" b="0" i="0" u="none" strike="noStrike" kern="1200" baseline="0">
                    <a:solidFill>
                      <a:sysClr val="windowText" lastClr="000000"/>
                    </a:solidFill>
                    <a:latin typeface="+mn-lt"/>
                    <a:ea typeface="+mn-ea"/>
                    <a:cs typeface="+mn-cs"/>
                  </a:defRPr>
                </a:pPr>
                <a:r>
                  <a:rPr lang="hu-HU" sz="1000" b="0" i="0" u="none" strike="noStrike" kern="1200" baseline="0">
                    <a:solidFill>
                      <a:sysClr val="windowText" lastClr="000000"/>
                    </a:solidFill>
                    <a:latin typeface="+mn-lt"/>
                    <a:ea typeface="+mn-ea"/>
                    <a:cs typeface="+mn-cs"/>
                  </a:rPr>
                  <a:t>Oil equivalent (kg) / 1000 euro</a:t>
                </a:r>
              </a:p>
            </c:rich>
          </c:tx>
          <c:layout>
            <c:manualLayout>
              <c:xMode val="edge"/>
              <c:yMode val="edge"/>
              <c:x val="0.76327777777777772"/>
              <c:y val="2.2825630119189418E-2"/>
            </c:manualLayout>
          </c:layout>
          <c:overlay val="0"/>
          <c:spPr>
            <a:noFill/>
            <a:ln>
              <a:noFill/>
            </a:ln>
            <a:effectLst/>
          </c:spPr>
          <c:txPr>
            <a:bodyPr rot="0" spcFirstLastPara="1" vertOverflow="ellipsis" wrap="square" anchor="ctr" anchorCtr="1"/>
            <a:lstStyle/>
            <a:p>
              <a:pPr>
                <a:defRPr lang="hu-HU" sz="10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215222656"/>
        <c:crosses val="max"/>
        <c:crossBetween val="between"/>
        <c:majorUnit val="100"/>
      </c:valAx>
      <c:catAx>
        <c:axId val="1215222656"/>
        <c:scaling>
          <c:orientation val="minMax"/>
        </c:scaling>
        <c:delete val="1"/>
        <c:axPos val="b"/>
        <c:numFmt formatCode="General" sourceLinked="1"/>
        <c:majorTickMark val="out"/>
        <c:minorTickMark val="none"/>
        <c:tickLblPos val="nextTo"/>
        <c:crossAx val="1215225280"/>
        <c:crosses val="autoZero"/>
        <c:auto val="1"/>
        <c:lblAlgn val="ctr"/>
        <c:lblOffset val="100"/>
        <c:noMultiLvlLbl val="0"/>
      </c:catAx>
      <c:spPr>
        <a:noFill/>
        <a:ln w="6350">
          <a:solidFill>
            <a:schemeClr val="bg1">
              <a:lumMod val="65000"/>
            </a:schemeClr>
          </a:solid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80927384076991E-2"/>
          <c:y val="9.8245734908136484E-2"/>
          <c:w val="0.86683814523184599"/>
          <c:h val="0.69116043307086616"/>
        </c:manualLayout>
      </c:layout>
      <c:areaChart>
        <c:grouping val="stacked"/>
        <c:varyColors val="0"/>
        <c:ser>
          <c:idx val="7"/>
          <c:order val="7"/>
          <c:tx>
            <c:strRef>
              <c:f>'C3-8'!$I$16</c:f>
              <c:strCache>
                <c:ptCount val="1"/>
                <c:pt idx="0">
                  <c:v>MIN</c:v>
                </c:pt>
              </c:strCache>
            </c:strRef>
          </c:tx>
          <c:spPr>
            <a:solidFill>
              <a:schemeClr val="bg1">
                <a:alpha val="0"/>
              </a:schemeClr>
            </a:solidFill>
            <a:ln>
              <a:noFill/>
            </a:ln>
            <a:effectLst/>
          </c:spPr>
          <c:cat>
            <c:numRef>
              <c:f>'C3-8'!$A$17:$A$46</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'C3-8'!$I$17:$I$46</c:f>
              <c:numCache>
                <c:formatCode>#\ ##0.000</c:formatCode>
                <c:ptCount val="30"/>
                <c:pt idx="0">
                  <c:v>0.85399999999999998</c:v>
                </c:pt>
                <c:pt idx="1">
                  <c:v>1.2210000000000001</c:v>
                </c:pt>
                <c:pt idx="2">
                  <c:v>1.605</c:v>
                </c:pt>
                <c:pt idx="3">
                  <c:v>2.6219999999999999</c:v>
                </c:pt>
                <c:pt idx="4">
                  <c:v>8.5999999999999993E-2</c:v>
                </c:pt>
                <c:pt idx="5">
                  <c:v>-0.191</c:v>
                </c:pt>
                <c:pt idx="6">
                  <c:v>5.43</c:v>
                </c:pt>
                <c:pt idx="7">
                  <c:v>6.57</c:v>
                </c:pt>
                <c:pt idx="8">
                  <c:v>8.5259999999999998</c:v>
                </c:pt>
                <c:pt idx="9">
                  <c:v>9.9239999999999995</c:v>
                </c:pt>
                <c:pt idx="10">
                  <c:v>10.722</c:v>
                </c:pt>
                <c:pt idx="11">
                  <c:v>10.45</c:v>
                </c:pt>
                <c:pt idx="12">
                  <c:v>11.439</c:v>
                </c:pt>
                <c:pt idx="13">
                  <c:v>13.308999999999999</c:v>
                </c:pt>
                <c:pt idx="14">
                  <c:v>14.727</c:v>
                </c:pt>
                <c:pt idx="15">
                  <c:v>17.748000000000001</c:v>
                </c:pt>
                <c:pt idx="16">
                  <c:v>20.149000000000001</c:v>
                </c:pt>
                <c:pt idx="17">
                  <c:v>24.989000000000001</c:v>
                </c:pt>
                <c:pt idx="18">
                  <c:v>27.736000000000001</c:v>
                </c:pt>
                <c:pt idx="19">
                  <c:v>26.866</c:v>
                </c:pt>
                <c:pt idx="20">
                  <c:v>25.306000000000001</c:v>
                </c:pt>
                <c:pt idx="21">
                  <c:v>28.72</c:v>
                </c:pt>
                <c:pt idx="22">
                  <c:v>25.28</c:v>
                </c:pt>
                <c:pt idx="23">
                  <c:v>26.266999999999999</c:v>
                </c:pt>
                <c:pt idx="24">
                  <c:v>29.434999999999999</c:v>
                </c:pt>
                <c:pt idx="25">
                  <c:v>29.875</c:v>
                </c:pt>
                <c:pt idx="26">
                  <c:v>30.792000000000002</c:v>
                </c:pt>
                <c:pt idx="27">
                  <c:v>37.159999999999997</c:v>
                </c:pt>
                <c:pt idx="28">
                  <c:v>36.744999999999997</c:v>
                </c:pt>
                <c:pt idx="29">
                  <c:v>40.893999999999998</c:v>
                </c:pt>
              </c:numCache>
            </c:numRef>
          </c:val>
          <c:extLst>
            <c:ext xmlns:c16="http://schemas.microsoft.com/office/drawing/2014/chart" uri="{C3380CC4-5D6E-409C-BE32-E72D297353CC}">
              <c16:uniqueId val="{00000000-30EC-454E-BEA4-C75DFDD6F463}"/>
            </c:ext>
          </c:extLst>
        </c:ser>
        <c:ser>
          <c:idx val="8"/>
          <c:order val="8"/>
          <c:tx>
            <c:strRef>
              <c:f>'C3-8'!$J$16</c:f>
              <c:strCache>
                <c:ptCount val="1"/>
                <c:pt idx="0">
                  <c:v>V3 tartomány</c:v>
                </c:pt>
              </c:strCache>
            </c:strRef>
          </c:tx>
          <c:spPr>
            <a:solidFill>
              <a:schemeClr val="bg1">
                <a:lumMod val="65000"/>
                <a:alpha val="30000"/>
              </a:schemeClr>
            </a:solidFill>
            <a:ln>
              <a:noFill/>
            </a:ln>
            <a:effectLst/>
          </c:spPr>
          <c:cat>
            <c:numRef>
              <c:f>'C3-8'!$A$17:$A$46</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'C3-8'!$J$17:$J$46</c:f>
              <c:numCache>
                <c:formatCode>#,##0.00</c:formatCode>
                <c:ptCount val="30"/>
                <c:pt idx="0">
                  <c:v>76.216999999999999</c:v>
                </c:pt>
                <c:pt idx="1">
                  <c:v>71.754999999999995</c:v>
                </c:pt>
                <c:pt idx="2">
                  <c:v>73.176999999999992</c:v>
                </c:pt>
                <c:pt idx="3">
                  <c:v>66.271000000000001</c:v>
                </c:pt>
                <c:pt idx="4">
                  <c:v>68.028000000000006</c:v>
                </c:pt>
                <c:pt idx="5">
                  <c:v>69.072000000000003</c:v>
                </c:pt>
                <c:pt idx="6">
                  <c:v>67.766999999999996</c:v>
                </c:pt>
                <c:pt idx="7">
                  <c:v>66.399000000000001</c:v>
                </c:pt>
                <c:pt idx="8">
                  <c:v>62.143000000000001</c:v>
                </c:pt>
                <c:pt idx="9">
                  <c:v>56.238000000000007</c:v>
                </c:pt>
                <c:pt idx="10">
                  <c:v>54.342999999999996</c:v>
                </c:pt>
                <c:pt idx="11">
                  <c:v>52.087000000000003</c:v>
                </c:pt>
                <c:pt idx="12">
                  <c:v>53.036999999999999</c:v>
                </c:pt>
                <c:pt idx="13">
                  <c:v>51.609000000000009</c:v>
                </c:pt>
                <c:pt idx="14">
                  <c:v>53.453000000000003</c:v>
                </c:pt>
                <c:pt idx="15">
                  <c:v>48.24199999999999</c:v>
                </c:pt>
                <c:pt idx="16">
                  <c:v>44.194999999999993</c:v>
                </c:pt>
                <c:pt idx="17">
                  <c:v>44.747</c:v>
                </c:pt>
                <c:pt idx="18">
                  <c:v>38.105999999999995</c:v>
                </c:pt>
                <c:pt idx="19">
                  <c:v>40.825999999999993</c:v>
                </c:pt>
                <c:pt idx="20">
                  <c:v>39.141999999999996</c:v>
                </c:pt>
                <c:pt idx="21">
                  <c:v>37.213000000000008</c:v>
                </c:pt>
                <c:pt idx="22">
                  <c:v>36.344999999999999</c:v>
                </c:pt>
                <c:pt idx="23">
                  <c:v>34.558000000000007</c:v>
                </c:pt>
                <c:pt idx="24">
                  <c:v>32.700000000000003</c:v>
                </c:pt>
                <c:pt idx="25">
                  <c:v>30.226999999999997</c:v>
                </c:pt>
                <c:pt idx="26">
                  <c:v>29.759</c:v>
                </c:pt>
                <c:pt idx="27">
                  <c:v>27.685000000000002</c:v>
                </c:pt>
                <c:pt idx="28">
                  <c:v>26.934000000000005</c:v>
                </c:pt>
                <c:pt idx="29">
                  <c:v>28.868000000000002</c:v>
                </c:pt>
              </c:numCache>
            </c:numRef>
          </c:val>
          <c:extLst>
            <c:ext xmlns:c16="http://schemas.microsoft.com/office/drawing/2014/chart" uri="{C3380CC4-5D6E-409C-BE32-E72D297353CC}">
              <c16:uniqueId val="{00000001-30EC-454E-BEA4-C75DFDD6F463}"/>
            </c:ext>
          </c:extLst>
        </c:ser>
        <c:dLbls>
          <c:showLegendKey val="0"/>
          <c:showVal val="0"/>
          <c:showCatName val="0"/>
          <c:showSerName val="0"/>
          <c:showPercent val="0"/>
          <c:showBubbleSize val="0"/>
        </c:dLbls>
        <c:axId val="1213958936"/>
        <c:axId val="1213959920"/>
      </c:areaChart>
      <c:barChart>
        <c:barDir val="col"/>
        <c:grouping val="clustered"/>
        <c:varyColors val="0"/>
        <c:dLbls>
          <c:showLegendKey val="0"/>
          <c:showVal val="0"/>
          <c:showCatName val="0"/>
          <c:showSerName val="0"/>
          <c:showPercent val="0"/>
          <c:showBubbleSize val="0"/>
        </c:dLbls>
        <c:gapWidth val="219"/>
        <c:overlap val="-27"/>
        <c:axId val="1213958936"/>
        <c:axId val="1213959920"/>
        <c:extLst>
          <c:ext xmlns:c15="http://schemas.microsoft.com/office/drawing/2012/chart" uri="{02D57815-91ED-43cb-92C2-25804820EDAC}">
            <c15:filteredBarSeries>
              <c15:ser>
                <c:idx val="1"/>
                <c:order val="1"/>
                <c:tx>
                  <c:strRef>
                    <c:extLst>
                      <c:ext uri="{02D57815-91ED-43cb-92C2-25804820EDAC}">
                        <c15:formulaRef>
                          <c15:sqref>'C3-8'!$C$16</c15:sqref>
                        </c15:formulaRef>
                      </c:ext>
                    </c:extLst>
                    <c:strCache>
                      <c:ptCount val="1"/>
                      <c:pt idx="0">
                        <c:v>Csehország</c:v>
                      </c:pt>
                    </c:strCache>
                  </c:strRef>
                </c:tx>
                <c:spPr>
                  <a:solidFill>
                    <a:schemeClr val="accent2"/>
                  </a:solidFill>
                  <a:ln>
                    <a:noFill/>
                  </a:ln>
                  <a:effectLst/>
                </c:spPr>
                <c:invertIfNegative val="0"/>
                <c:cat>
                  <c:numRef>
                    <c:extLst>
                      <c:ext uri="{02D57815-91ED-43cb-92C2-25804820EDAC}">
                        <c15:formulaRef>
                          <c15:sqref>'C3-8'!$A$17:$A$46</c15:sqref>
                        </c15:formulaRef>
                      </c:ext>
                    </c:extLst>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extLst>
                      <c:ext uri="{02D57815-91ED-43cb-92C2-25804820EDAC}">
                        <c15:formulaRef>
                          <c15:sqref>'C3-8'!$C$17:$C$46</c15:sqref>
                        </c15:formulaRef>
                      </c:ext>
                    </c:extLst>
                    <c:numCache>
                      <c:formatCode>#\ ##0.000</c:formatCode>
                      <c:ptCount val="30"/>
                      <c:pt idx="0">
                        <c:v>15.179</c:v>
                      </c:pt>
                      <c:pt idx="1">
                        <c:v>15.609</c:v>
                      </c:pt>
                      <c:pt idx="2">
                        <c:v>15.701000000000001</c:v>
                      </c:pt>
                      <c:pt idx="3">
                        <c:v>15.836</c:v>
                      </c:pt>
                      <c:pt idx="4">
                        <c:v>18.640999999999998</c:v>
                      </c:pt>
                      <c:pt idx="5">
                        <c:v>20.454000000000001</c:v>
                      </c:pt>
                      <c:pt idx="6">
                        <c:v>24.186</c:v>
                      </c:pt>
                      <c:pt idx="7">
                        <c:v>24.032</c:v>
                      </c:pt>
                      <c:pt idx="8">
                        <c:v>25.024000000000001</c:v>
                      </c:pt>
                      <c:pt idx="9">
                        <c:v>24.971</c:v>
                      </c:pt>
                      <c:pt idx="10">
                        <c:v>22.704000000000001</c:v>
                      </c:pt>
                      <c:pt idx="11">
                        <c:v>25.012</c:v>
                      </c:pt>
                      <c:pt idx="12">
                        <c:v>26.204000000000001</c:v>
                      </c:pt>
                      <c:pt idx="13">
                        <c:v>24.928999999999998</c:v>
                      </c:pt>
                      <c:pt idx="14">
                        <c:v>25.338000000000001</c:v>
                      </c:pt>
                      <c:pt idx="15">
                        <c:v>27.846</c:v>
                      </c:pt>
                      <c:pt idx="16">
                        <c:v>27.498000000000001</c:v>
                      </c:pt>
                      <c:pt idx="17">
                        <c:v>24.989000000000001</c:v>
                      </c:pt>
                      <c:pt idx="18">
                        <c:v>27.736000000000001</c:v>
                      </c:pt>
                      <c:pt idx="19">
                        <c:v>26.866</c:v>
                      </c:pt>
                      <c:pt idx="20">
                        <c:v>25.306000000000001</c:v>
                      </c:pt>
                      <c:pt idx="21">
                        <c:v>28.72</c:v>
                      </c:pt>
                      <c:pt idx="22">
                        <c:v>25.28</c:v>
                      </c:pt>
                      <c:pt idx="23">
                        <c:v>27.404</c:v>
                      </c:pt>
                      <c:pt idx="24">
                        <c:v>30.088999999999999</c:v>
                      </c:pt>
                      <c:pt idx="25">
                        <c:v>31.85</c:v>
                      </c:pt>
                      <c:pt idx="26">
                        <c:v>32.56</c:v>
                      </c:pt>
                      <c:pt idx="27">
                        <c:v>37.159999999999997</c:v>
                      </c:pt>
                      <c:pt idx="28">
                        <c:v>36.744999999999997</c:v>
                      </c:pt>
                      <c:pt idx="29">
                        <c:v>40.893999999999998</c:v>
                      </c:pt>
                    </c:numCache>
                  </c:numRef>
                </c:val>
                <c:extLst>
                  <c:ext xmlns:c16="http://schemas.microsoft.com/office/drawing/2014/chart" uri="{C3380CC4-5D6E-409C-BE32-E72D297353CC}">
                    <c16:uniqueId val="{00000005-30EC-454E-BEA4-C75DFDD6F46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'C3-8'!$D$16</c15:sqref>
                        </c15:formulaRef>
                      </c:ext>
                    </c:extLst>
                    <c:strCache>
                      <c:ptCount val="1"/>
                      <c:pt idx="0">
                        <c:v>Lengyelország</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'C3-8'!$A$17:$A$46</c15:sqref>
                        </c15:formulaRef>
                      </c:ext>
                    </c:extLst>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extLst xmlns:c15="http://schemas.microsoft.com/office/drawing/2012/chart">
                      <c:ext xmlns:c15="http://schemas.microsoft.com/office/drawing/2012/chart" uri="{02D57815-91ED-43cb-92C2-25804820EDAC}">
                        <c15:formulaRef>
                          <c15:sqref>'C3-8'!$D$17:$D$46</c15:sqref>
                        </c15:formulaRef>
                      </c:ext>
                    </c:extLst>
                    <c:numCache>
                      <c:formatCode>#\ ##0.000</c:formatCode>
                      <c:ptCount val="30"/>
                      <c:pt idx="0">
                        <c:v>0.85399999999999998</c:v>
                      </c:pt>
                      <c:pt idx="1">
                        <c:v>1.2210000000000001</c:v>
                      </c:pt>
                      <c:pt idx="2">
                        <c:v>1.605</c:v>
                      </c:pt>
                      <c:pt idx="3">
                        <c:v>2.6219999999999999</c:v>
                      </c:pt>
                      <c:pt idx="4">
                        <c:v>8.5999999999999993E-2</c:v>
                      </c:pt>
                      <c:pt idx="5">
                        <c:v>-0.191</c:v>
                      </c:pt>
                      <c:pt idx="6">
                        <c:v>5.43</c:v>
                      </c:pt>
                      <c:pt idx="7">
                        <c:v>6.57</c:v>
                      </c:pt>
                      <c:pt idx="8">
                        <c:v>8.5259999999999998</c:v>
                      </c:pt>
                      <c:pt idx="9">
                        <c:v>9.9239999999999995</c:v>
                      </c:pt>
                      <c:pt idx="10">
                        <c:v>10.722</c:v>
                      </c:pt>
                      <c:pt idx="11">
                        <c:v>10.45</c:v>
                      </c:pt>
                      <c:pt idx="12">
                        <c:v>11.439</c:v>
                      </c:pt>
                      <c:pt idx="13">
                        <c:v>13.308999999999999</c:v>
                      </c:pt>
                      <c:pt idx="14">
                        <c:v>14.727</c:v>
                      </c:pt>
                      <c:pt idx="15">
                        <c:v>17.748000000000001</c:v>
                      </c:pt>
                      <c:pt idx="16">
                        <c:v>20.149000000000001</c:v>
                      </c:pt>
                      <c:pt idx="17">
                        <c:v>25.79</c:v>
                      </c:pt>
                      <c:pt idx="18">
                        <c:v>30.861999999999998</c:v>
                      </c:pt>
                      <c:pt idx="19">
                        <c:v>32.045000000000002</c:v>
                      </c:pt>
                      <c:pt idx="20">
                        <c:v>31.574999999999999</c:v>
                      </c:pt>
                      <c:pt idx="21">
                        <c:v>34.027999999999999</c:v>
                      </c:pt>
                      <c:pt idx="22">
                        <c:v>31.638999999999999</c:v>
                      </c:pt>
                      <c:pt idx="23">
                        <c:v>26.266999999999999</c:v>
                      </c:pt>
                      <c:pt idx="24">
                        <c:v>29.434999999999999</c:v>
                      </c:pt>
                      <c:pt idx="25">
                        <c:v>29.875</c:v>
                      </c:pt>
                      <c:pt idx="26">
                        <c:v>30.792000000000002</c:v>
                      </c:pt>
                      <c:pt idx="27">
                        <c:v>38.296999999999997</c:v>
                      </c:pt>
                      <c:pt idx="28">
                        <c:v>44.802999999999997</c:v>
                      </c:pt>
                      <c:pt idx="29">
                        <c:v>46.817999999999998</c:v>
                      </c:pt>
                    </c:numCache>
                  </c:numRef>
                </c:val>
                <c:extLst xmlns:c15="http://schemas.microsoft.com/office/drawing/2012/chart">
                  <c:ext xmlns:c16="http://schemas.microsoft.com/office/drawing/2014/chart" uri="{C3380CC4-5D6E-409C-BE32-E72D297353CC}">
                    <c16:uniqueId val="{00000006-30EC-454E-BEA4-C75DFDD6F463}"/>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'C3-8'!$E$16</c15:sqref>
                        </c15:formulaRef>
                      </c:ext>
                    </c:extLst>
                    <c:strCache>
                      <c:ptCount val="1"/>
                      <c:pt idx="0">
                        <c:v>Szlovákia</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'C3-8'!$A$17:$A$46</c15:sqref>
                        </c15:formulaRef>
                      </c:ext>
                    </c:extLst>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extLst xmlns:c15="http://schemas.microsoft.com/office/drawing/2012/chart">
                      <c:ext xmlns:c15="http://schemas.microsoft.com/office/drawing/2012/chart" uri="{02D57815-91ED-43cb-92C2-25804820EDAC}">
                        <c15:formulaRef>
                          <c15:sqref>'C3-8'!$E$17:$E$46</c15:sqref>
                        </c15:formulaRef>
                      </c:ext>
                    </c:extLst>
                    <c:numCache>
                      <c:formatCode>#\ ##0.000</c:formatCode>
                      <c:ptCount val="30"/>
                      <c:pt idx="0">
                        <c:v>77.070999999999998</c:v>
                      </c:pt>
                      <c:pt idx="1">
                        <c:v>72.975999999999999</c:v>
                      </c:pt>
                      <c:pt idx="2">
                        <c:v>74.781999999999996</c:v>
                      </c:pt>
                      <c:pt idx="3">
                        <c:v>68.893000000000001</c:v>
                      </c:pt>
                      <c:pt idx="4">
                        <c:v>68.114000000000004</c:v>
                      </c:pt>
                      <c:pt idx="5">
                        <c:v>68.881</c:v>
                      </c:pt>
                      <c:pt idx="6">
                        <c:v>73.197000000000003</c:v>
                      </c:pt>
                      <c:pt idx="7">
                        <c:v>72.968999999999994</c:v>
                      </c:pt>
                      <c:pt idx="8">
                        <c:v>70.668999999999997</c:v>
                      </c:pt>
                      <c:pt idx="9">
                        <c:v>66.162000000000006</c:v>
                      </c:pt>
                      <c:pt idx="10">
                        <c:v>65.064999999999998</c:v>
                      </c:pt>
                      <c:pt idx="11">
                        <c:v>62.536999999999999</c:v>
                      </c:pt>
                      <c:pt idx="12">
                        <c:v>64.475999999999999</c:v>
                      </c:pt>
                      <c:pt idx="13">
                        <c:v>64.918000000000006</c:v>
                      </c:pt>
                      <c:pt idx="14">
                        <c:v>68.180000000000007</c:v>
                      </c:pt>
                      <c:pt idx="15">
                        <c:v>65.989999999999995</c:v>
                      </c:pt>
                      <c:pt idx="16">
                        <c:v>64.343999999999994</c:v>
                      </c:pt>
                      <c:pt idx="17">
                        <c:v>69.736000000000004</c:v>
                      </c:pt>
                      <c:pt idx="18">
                        <c:v>65.841999999999999</c:v>
                      </c:pt>
                      <c:pt idx="19">
                        <c:v>67.691999999999993</c:v>
                      </c:pt>
                      <c:pt idx="20">
                        <c:v>64.447999999999993</c:v>
                      </c:pt>
                      <c:pt idx="21">
                        <c:v>65.933000000000007</c:v>
                      </c:pt>
                      <c:pt idx="22">
                        <c:v>61.625</c:v>
                      </c:pt>
                      <c:pt idx="23">
                        <c:v>60.825000000000003</c:v>
                      </c:pt>
                      <c:pt idx="24">
                        <c:v>62.134999999999998</c:v>
                      </c:pt>
                      <c:pt idx="25">
                        <c:v>60.101999999999997</c:v>
                      </c:pt>
                      <c:pt idx="26">
                        <c:v>60.551000000000002</c:v>
                      </c:pt>
                      <c:pt idx="27">
                        <c:v>64.844999999999999</c:v>
                      </c:pt>
                      <c:pt idx="28">
                        <c:v>63.679000000000002</c:v>
                      </c:pt>
                      <c:pt idx="29">
                        <c:v>69.762</c:v>
                      </c:pt>
                    </c:numCache>
                  </c:numRef>
                </c:val>
                <c:extLst xmlns:c15="http://schemas.microsoft.com/office/drawing/2012/chart">
                  <c:ext xmlns:c16="http://schemas.microsoft.com/office/drawing/2014/chart" uri="{C3380CC4-5D6E-409C-BE32-E72D297353CC}">
                    <c16:uniqueId val="{00000007-30EC-454E-BEA4-C75DFDD6F463}"/>
                  </c:ext>
                </c:extLst>
              </c15:ser>
            </c15:filteredBarSeries>
          </c:ext>
        </c:extLst>
      </c:barChart>
      <c:lineChart>
        <c:grouping val="standard"/>
        <c:varyColors val="0"/>
        <c:ser>
          <c:idx val="0"/>
          <c:order val="0"/>
          <c:tx>
            <c:strRef>
              <c:f>'C3-8'!$B$16</c:f>
              <c:strCache>
                <c:ptCount val="1"/>
                <c:pt idx="0">
                  <c:v>Magyarország</c:v>
                </c:pt>
              </c:strCache>
            </c:strRef>
          </c:tx>
          <c:spPr>
            <a:ln w="28575" cap="rnd">
              <a:solidFill>
                <a:schemeClr val="accent6"/>
              </a:solidFill>
              <a:round/>
            </a:ln>
            <a:effectLst/>
          </c:spPr>
          <c:marker>
            <c:symbol val="none"/>
          </c:marker>
          <c:cat>
            <c:numRef>
              <c:f>'C3-8'!$A$17:$A$46</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'C3-8'!$B$17:$B$46</c:f>
              <c:numCache>
                <c:formatCode>#\ ##0.000</c:formatCode>
                <c:ptCount val="30"/>
                <c:pt idx="0">
                  <c:v>49.268000000000001</c:v>
                </c:pt>
                <c:pt idx="1">
                  <c:v>46.012</c:v>
                </c:pt>
                <c:pt idx="2">
                  <c:v>44.338999999999999</c:v>
                </c:pt>
                <c:pt idx="3">
                  <c:v>47.526000000000003</c:v>
                </c:pt>
                <c:pt idx="4">
                  <c:v>46.762999999999998</c:v>
                </c:pt>
                <c:pt idx="5">
                  <c:v>47.795999999999999</c:v>
                </c:pt>
                <c:pt idx="6">
                  <c:v>51.228999999999999</c:v>
                </c:pt>
                <c:pt idx="7">
                  <c:v>51.283999999999999</c:v>
                </c:pt>
                <c:pt idx="8">
                  <c:v>54.652000000000001</c:v>
                </c:pt>
                <c:pt idx="9">
                  <c:v>53.423999999999999</c:v>
                </c:pt>
                <c:pt idx="10">
                  <c:v>54.978000000000002</c:v>
                </c:pt>
                <c:pt idx="11">
                  <c:v>53.411000000000001</c:v>
                </c:pt>
                <c:pt idx="12">
                  <c:v>56.884999999999998</c:v>
                </c:pt>
                <c:pt idx="13">
                  <c:v>62.057000000000002</c:v>
                </c:pt>
                <c:pt idx="14">
                  <c:v>60.954999999999998</c:v>
                </c:pt>
                <c:pt idx="15">
                  <c:v>62.253999999999998</c:v>
                </c:pt>
                <c:pt idx="16">
                  <c:v>61.819000000000003</c:v>
                </c:pt>
                <c:pt idx="17">
                  <c:v>60.362000000000002</c:v>
                </c:pt>
                <c:pt idx="18">
                  <c:v>62.588999999999999</c:v>
                </c:pt>
                <c:pt idx="19">
                  <c:v>57.573999999999998</c:v>
                </c:pt>
                <c:pt idx="20">
                  <c:v>56.93</c:v>
                </c:pt>
                <c:pt idx="21">
                  <c:v>50.273000000000003</c:v>
                </c:pt>
                <c:pt idx="22">
                  <c:v>50.146000000000001</c:v>
                </c:pt>
                <c:pt idx="23">
                  <c:v>50.122</c:v>
                </c:pt>
                <c:pt idx="24">
                  <c:v>59.844999999999999</c:v>
                </c:pt>
                <c:pt idx="25">
                  <c:v>53.875</c:v>
                </c:pt>
                <c:pt idx="26">
                  <c:v>55.816000000000003</c:v>
                </c:pt>
                <c:pt idx="27">
                  <c:v>62.536000000000001</c:v>
                </c:pt>
                <c:pt idx="28">
                  <c:v>58.061999999999998</c:v>
                </c:pt>
                <c:pt idx="29">
                  <c:v>69.703999999999994</c:v>
                </c:pt>
              </c:numCache>
            </c:numRef>
          </c:val>
          <c:smooth val="0"/>
          <c:extLst>
            <c:ext xmlns:c16="http://schemas.microsoft.com/office/drawing/2014/chart" uri="{C3380CC4-5D6E-409C-BE32-E72D297353CC}">
              <c16:uniqueId val="{00000002-30EC-454E-BEA4-C75DFDD6F463}"/>
            </c:ext>
          </c:extLst>
        </c:ser>
        <c:ser>
          <c:idx val="5"/>
          <c:order val="5"/>
          <c:tx>
            <c:strRef>
              <c:f>'C3-8'!$G$16</c:f>
              <c:strCache>
                <c:ptCount val="1"/>
                <c:pt idx="0">
                  <c:v>V3 átlag</c:v>
                </c:pt>
              </c:strCache>
            </c:strRef>
          </c:tx>
          <c:spPr>
            <a:ln w="12700" cap="rnd">
              <a:solidFill>
                <a:schemeClr val="bg1">
                  <a:lumMod val="65000"/>
                </a:schemeClr>
              </a:solidFill>
              <a:round/>
            </a:ln>
            <a:effectLst/>
          </c:spPr>
          <c:marker>
            <c:symbol val="triangle"/>
            <c:size val="5"/>
            <c:spPr>
              <a:solidFill>
                <a:schemeClr val="bg1">
                  <a:lumMod val="65000"/>
                </a:schemeClr>
              </a:solidFill>
              <a:ln w="9525">
                <a:solidFill>
                  <a:schemeClr val="bg1">
                    <a:lumMod val="65000"/>
                  </a:schemeClr>
                </a:solidFill>
              </a:ln>
              <a:effectLst/>
            </c:spPr>
          </c:marker>
          <c:cat>
            <c:numRef>
              <c:f>'C3-8'!$A$17:$A$46</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'C3-8'!$G$17:$G$46</c:f>
              <c:numCache>
                <c:formatCode>#\ ##0.000</c:formatCode>
                <c:ptCount val="30"/>
                <c:pt idx="0">
                  <c:v>31.034666666666666</c:v>
                </c:pt>
                <c:pt idx="1">
                  <c:v>29.935333333333332</c:v>
                </c:pt>
                <c:pt idx="2">
                  <c:v>30.695999999999998</c:v>
                </c:pt>
                <c:pt idx="3">
                  <c:v>29.117000000000001</c:v>
                </c:pt>
                <c:pt idx="4">
                  <c:v>28.947000000000003</c:v>
                </c:pt>
                <c:pt idx="5">
                  <c:v>29.71466666666667</c:v>
                </c:pt>
                <c:pt idx="6">
                  <c:v>34.271000000000001</c:v>
                </c:pt>
                <c:pt idx="7">
                  <c:v>34.523666666666664</c:v>
                </c:pt>
                <c:pt idx="8">
                  <c:v>34.739666666666665</c:v>
                </c:pt>
                <c:pt idx="9">
                  <c:v>33.68566666666667</c:v>
                </c:pt>
                <c:pt idx="10">
                  <c:v>32.830333333333336</c:v>
                </c:pt>
                <c:pt idx="11">
                  <c:v>32.666333333333334</c:v>
                </c:pt>
                <c:pt idx="12">
                  <c:v>34.039666666666669</c:v>
                </c:pt>
                <c:pt idx="13">
                  <c:v>34.385333333333335</c:v>
                </c:pt>
                <c:pt idx="14">
                  <c:v>36.081666666666671</c:v>
                </c:pt>
                <c:pt idx="15">
                  <c:v>37.19466666666667</c:v>
                </c:pt>
                <c:pt idx="16">
                  <c:v>37.330333333333336</c:v>
                </c:pt>
                <c:pt idx="17">
                  <c:v>40.171666666666667</c:v>
                </c:pt>
                <c:pt idx="18">
                  <c:v>41.48</c:v>
                </c:pt>
                <c:pt idx="19">
                  <c:v>42.201000000000001</c:v>
                </c:pt>
                <c:pt idx="20">
                  <c:v>40.442999999999998</c:v>
                </c:pt>
                <c:pt idx="21">
                  <c:v>42.893666666666668</c:v>
                </c:pt>
                <c:pt idx="22">
                  <c:v>39.514666666666663</c:v>
                </c:pt>
                <c:pt idx="23">
                  <c:v>38.165333333333336</c:v>
                </c:pt>
                <c:pt idx="24">
                  <c:v>40.552999999999997</c:v>
                </c:pt>
                <c:pt idx="25">
                  <c:v>40.609000000000002</c:v>
                </c:pt>
                <c:pt idx="26">
                  <c:v>41.301000000000002</c:v>
                </c:pt>
                <c:pt idx="27">
                  <c:v>46.767333333333333</c:v>
                </c:pt>
                <c:pt idx="28">
                  <c:v>48.408999999999999</c:v>
                </c:pt>
                <c:pt idx="29">
                  <c:v>52.49133333333333</c:v>
                </c:pt>
              </c:numCache>
            </c:numRef>
          </c:val>
          <c:smooth val="0"/>
          <c:extLst>
            <c:ext xmlns:c16="http://schemas.microsoft.com/office/drawing/2014/chart" uri="{C3380CC4-5D6E-409C-BE32-E72D297353CC}">
              <c16:uniqueId val="{00000003-30EC-454E-BEA4-C75DFDD6F463}"/>
            </c:ext>
          </c:extLst>
        </c:ser>
        <c:dLbls>
          <c:showLegendKey val="0"/>
          <c:showVal val="0"/>
          <c:showCatName val="0"/>
          <c:showSerName val="0"/>
          <c:showPercent val="0"/>
          <c:showBubbleSize val="0"/>
        </c:dLbls>
        <c:marker val="1"/>
        <c:smooth val="0"/>
        <c:axId val="1213958936"/>
        <c:axId val="1213959920"/>
        <c:extLst>
          <c:ext xmlns:c15="http://schemas.microsoft.com/office/drawing/2012/chart" uri="{02D57815-91ED-43cb-92C2-25804820EDAC}">
            <c15:filteredLineSeries>
              <c15:ser>
                <c:idx val="6"/>
                <c:order val="6"/>
                <c:tx>
                  <c:strRef>
                    <c:extLst>
                      <c:ext uri="{02D57815-91ED-43cb-92C2-25804820EDAC}">
                        <c15:formulaRef>
                          <c15:sqref>'C3-8'!$H$16</c15:sqref>
                        </c15:formulaRef>
                      </c:ext>
                    </c:extLst>
                    <c:strCache>
                      <c:ptCount val="1"/>
                      <c:pt idx="0">
                        <c:v>MAX</c:v>
                      </c:pt>
                    </c:strCache>
                  </c:strRef>
                </c:tx>
                <c:spPr>
                  <a:ln w="28575" cap="rnd">
                    <a:solidFill>
                      <a:schemeClr val="accent1">
                        <a:lumMod val="60000"/>
                      </a:schemeClr>
                    </a:solidFill>
                    <a:round/>
                  </a:ln>
                  <a:effectLst/>
                </c:spPr>
                <c:marker>
                  <c:symbol val="none"/>
                </c:marker>
                <c:cat>
                  <c:numRef>
                    <c:extLst>
                      <c:ext uri="{02D57815-91ED-43cb-92C2-25804820EDAC}">
                        <c15:formulaRef>
                          <c15:sqref>'C3-8'!$A$17:$A$46</c15:sqref>
                        </c15:formulaRef>
                      </c:ext>
                    </c:extLst>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extLst>
                      <c:ext uri="{02D57815-91ED-43cb-92C2-25804820EDAC}">
                        <c15:formulaRef>
                          <c15:sqref>'C3-8'!$H$17:$H$46</c15:sqref>
                        </c15:formulaRef>
                      </c:ext>
                    </c:extLst>
                    <c:numCache>
                      <c:formatCode>#,##0.00</c:formatCode>
                      <c:ptCount val="30"/>
                      <c:pt idx="0">
                        <c:v>77.070999999999998</c:v>
                      </c:pt>
                      <c:pt idx="1">
                        <c:v>72.975999999999999</c:v>
                      </c:pt>
                      <c:pt idx="2">
                        <c:v>74.781999999999996</c:v>
                      </c:pt>
                      <c:pt idx="3">
                        <c:v>68.893000000000001</c:v>
                      </c:pt>
                      <c:pt idx="4">
                        <c:v>68.114000000000004</c:v>
                      </c:pt>
                      <c:pt idx="5">
                        <c:v>68.881</c:v>
                      </c:pt>
                      <c:pt idx="6">
                        <c:v>73.197000000000003</c:v>
                      </c:pt>
                      <c:pt idx="7">
                        <c:v>72.968999999999994</c:v>
                      </c:pt>
                      <c:pt idx="8">
                        <c:v>70.668999999999997</c:v>
                      </c:pt>
                      <c:pt idx="9">
                        <c:v>66.162000000000006</c:v>
                      </c:pt>
                      <c:pt idx="10">
                        <c:v>65.064999999999998</c:v>
                      </c:pt>
                      <c:pt idx="11">
                        <c:v>62.536999999999999</c:v>
                      </c:pt>
                      <c:pt idx="12">
                        <c:v>64.475999999999999</c:v>
                      </c:pt>
                      <c:pt idx="13">
                        <c:v>64.918000000000006</c:v>
                      </c:pt>
                      <c:pt idx="14">
                        <c:v>68.180000000000007</c:v>
                      </c:pt>
                      <c:pt idx="15">
                        <c:v>65.989999999999995</c:v>
                      </c:pt>
                      <c:pt idx="16">
                        <c:v>64.343999999999994</c:v>
                      </c:pt>
                      <c:pt idx="17">
                        <c:v>69.736000000000004</c:v>
                      </c:pt>
                      <c:pt idx="18">
                        <c:v>65.841999999999999</c:v>
                      </c:pt>
                      <c:pt idx="19">
                        <c:v>67.691999999999993</c:v>
                      </c:pt>
                      <c:pt idx="20">
                        <c:v>64.447999999999993</c:v>
                      </c:pt>
                      <c:pt idx="21">
                        <c:v>65.933000000000007</c:v>
                      </c:pt>
                      <c:pt idx="22">
                        <c:v>61.625</c:v>
                      </c:pt>
                      <c:pt idx="23">
                        <c:v>60.825000000000003</c:v>
                      </c:pt>
                      <c:pt idx="24">
                        <c:v>62.134999999999998</c:v>
                      </c:pt>
                      <c:pt idx="25">
                        <c:v>60.101999999999997</c:v>
                      </c:pt>
                      <c:pt idx="26">
                        <c:v>60.551000000000002</c:v>
                      </c:pt>
                      <c:pt idx="27">
                        <c:v>64.844999999999999</c:v>
                      </c:pt>
                      <c:pt idx="28">
                        <c:v>63.679000000000002</c:v>
                      </c:pt>
                      <c:pt idx="29" formatCode="#\ ##0.000">
                        <c:v>69.762</c:v>
                      </c:pt>
                    </c:numCache>
                  </c:numRef>
                </c:val>
                <c:smooth val="0"/>
                <c:extLst>
                  <c:ext xmlns:c16="http://schemas.microsoft.com/office/drawing/2014/chart" uri="{C3380CC4-5D6E-409C-BE32-E72D297353CC}">
                    <c16:uniqueId val="{00000008-30EC-454E-BEA4-C75DFDD6F463}"/>
                  </c:ext>
                </c:extLst>
              </c15:ser>
            </c15:filteredLineSeries>
          </c:ext>
        </c:extLst>
      </c:lineChart>
      <c:lineChart>
        <c:grouping val="standard"/>
        <c:varyColors val="0"/>
        <c:ser>
          <c:idx val="4"/>
          <c:order val="4"/>
          <c:tx>
            <c:strRef>
              <c:f>'C3-8'!$F$16</c:f>
              <c:strCache>
                <c:ptCount val="1"/>
                <c:pt idx="0">
                  <c:v>EU átlag</c:v>
                </c:pt>
              </c:strCache>
            </c:strRef>
          </c:tx>
          <c:spPr>
            <a:ln w="12700" cap="rnd">
              <a:solidFill>
                <a:schemeClr val="tx1">
                  <a:lumMod val="65000"/>
                  <a:lumOff val="35000"/>
                </a:schemeClr>
              </a:solidFill>
              <a:round/>
            </a:ln>
            <a:effectLst/>
          </c:spPr>
          <c:marker>
            <c:symbol val="circle"/>
            <c:size val="5"/>
            <c:spPr>
              <a:solidFill>
                <a:schemeClr val="tx1">
                  <a:lumMod val="65000"/>
                  <a:lumOff val="35000"/>
                </a:schemeClr>
              </a:solidFill>
              <a:ln w="9525">
                <a:solidFill>
                  <a:schemeClr val="tx1">
                    <a:lumMod val="65000"/>
                    <a:lumOff val="35000"/>
                  </a:schemeClr>
                </a:solidFill>
              </a:ln>
              <a:effectLst/>
            </c:spPr>
          </c:marker>
          <c:cat>
            <c:numRef>
              <c:f>'C3-8'!$A$17:$A$46</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'C3-8'!$F$17:$F$46</c:f>
              <c:numCache>
                <c:formatCode>#\ ##0.000</c:formatCode>
                <c:ptCount val="30"/>
                <c:pt idx="0">
                  <c:v>50.057000000000002</c:v>
                </c:pt>
                <c:pt idx="1">
                  <c:v>50.472000000000001</c:v>
                </c:pt>
                <c:pt idx="2">
                  <c:v>51.719000000000001</c:v>
                </c:pt>
                <c:pt idx="3">
                  <c:v>50.259</c:v>
                </c:pt>
                <c:pt idx="4">
                  <c:v>51.329000000000001</c:v>
                </c:pt>
                <c:pt idx="5">
                  <c:v>52.158999999999999</c:v>
                </c:pt>
                <c:pt idx="6">
                  <c:v>52.68</c:v>
                </c:pt>
                <c:pt idx="7">
                  <c:v>53.548999999999999</c:v>
                </c:pt>
                <c:pt idx="8">
                  <c:v>55.365000000000002</c:v>
                </c:pt>
                <c:pt idx="9">
                  <c:v>55.024999999999999</c:v>
                </c:pt>
                <c:pt idx="10">
                  <c:v>56.283999999999999</c:v>
                </c:pt>
                <c:pt idx="11">
                  <c:v>55.773000000000003</c:v>
                </c:pt>
                <c:pt idx="12">
                  <c:v>56.252000000000002</c:v>
                </c:pt>
                <c:pt idx="13">
                  <c:v>56.872999999999998</c:v>
                </c:pt>
                <c:pt idx="14">
                  <c:v>56.857999999999997</c:v>
                </c:pt>
                <c:pt idx="15">
                  <c:v>57.826000000000001</c:v>
                </c:pt>
                <c:pt idx="16">
                  <c:v>58.265000000000001</c:v>
                </c:pt>
                <c:pt idx="17">
                  <c:v>57.24</c:v>
                </c:pt>
                <c:pt idx="18">
                  <c:v>58.37</c:v>
                </c:pt>
                <c:pt idx="19">
                  <c:v>57.127000000000002</c:v>
                </c:pt>
                <c:pt idx="20">
                  <c:v>55.74</c:v>
                </c:pt>
                <c:pt idx="21">
                  <c:v>56.320999999999998</c:v>
                </c:pt>
                <c:pt idx="22">
                  <c:v>54.875999999999998</c:v>
                </c:pt>
                <c:pt idx="23">
                  <c:v>53.893999999999998</c:v>
                </c:pt>
                <c:pt idx="24">
                  <c:v>54.369</c:v>
                </c:pt>
                <c:pt idx="25">
                  <c:v>55.968000000000004</c:v>
                </c:pt>
                <c:pt idx="26">
                  <c:v>56.091999999999999</c:v>
                </c:pt>
                <c:pt idx="27">
                  <c:v>57.494999999999997</c:v>
                </c:pt>
                <c:pt idx="28">
                  <c:v>58.177</c:v>
                </c:pt>
                <c:pt idx="29">
                  <c:v>60.624000000000002</c:v>
                </c:pt>
              </c:numCache>
            </c:numRef>
          </c:val>
          <c:smooth val="0"/>
          <c:extLst>
            <c:ext xmlns:c16="http://schemas.microsoft.com/office/drawing/2014/chart" uri="{C3380CC4-5D6E-409C-BE32-E72D297353CC}">
              <c16:uniqueId val="{00000004-30EC-454E-BEA4-C75DFDD6F463}"/>
            </c:ext>
          </c:extLst>
        </c:ser>
        <c:dLbls>
          <c:showLegendKey val="0"/>
          <c:showVal val="0"/>
          <c:showCatName val="0"/>
          <c:showSerName val="0"/>
          <c:showPercent val="0"/>
          <c:showBubbleSize val="0"/>
        </c:dLbls>
        <c:marker val="1"/>
        <c:smooth val="0"/>
        <c:axId val="1213986816"/>
        <c:axId val="1213991408"/>
      </c:lineChart>
      <c:catAx>
        <c:axId val="1213958936"/>
        <c:scaling>
          <c:orientation val="minMax"/>
        </c:scaling>
        <c:delete val="0"/>
        <c:axPos val="b"/>
        <c:numFmt formatCode="General" sourceLinked="1"/>
        <c:majorTickMark val="out"/>
        <c:minorTickMark val="none"/>
        <c:tickLblPos val="low"/>
        <c:spPr>
          <a:noFill/>
          <a:ln w="6350" cap="flat" cmpd="sng" algn="ctr">
            <a:solidFill>
              <a:schemeClr val="accent3"/>
            </a:solidFill>
            <a:prstDash val="solid"/>
            <a:miter lim="800000"/>
          </a:ln>
          <a:effectLst/>
        </c:spPr>
        <c:txPr>
          <a:bodyPr rot="-5400000" spcFirstLastPara="1" vertOverflow="ellipsis" wrap="square" anchor="ctr" anchorCtr="1"/>
          <a:lstStyle/>
          <a:p>
            <a:pPr>
              <a:defRPr sz="900" b="0" i="0" u="none" strike="noStrike" kern="1200" baseline="0">
                <a:solidFill>
                  <a:schemeClr val="tx1"/>
                </a:solidFill>
                <a:latin typeface="+mn-lt"/>
                <a:ea typeface="+mn-ea"/>
                <a:cs typeface="+mn-cs"/>
              </a:defRPr>
            </a:pPr>
            <a:endParaRPr lang="hu-HU"/>
          </a:p>
        </c:txPr>
        <c:crossAx val="1213959920"/>
        <c:crosses val="autoZero"/>
        <c:auto val="1"/>
        <c:lblAlgn val="ctr"/>
        <c:lblOffset val="100"/>
        <c:noMultiLvlLbl val="0"/>
      </c:catAx>
      <c:valAx>
        <c:axId val="1213959920"/>
        <c:scaling>
          <c:orientation val="minMax"/>
          <c:max val="80"/>
          <c:min val="0"/>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hu-HU">
                    <a:solidFill>
                      <a:sysClr val="windowText" lastClr="000000"/>
                    </a:solidFill>
                  </a:rPr>
                  <a:t>százalék</a:t>
                </a:r>
              </a:p>
            </c:rich>
          </c:tx>
          <c:layout>
            <c:manualLayout>
              <c:xMode val="edge"/>
              <c:yMode val="edge"/>
              <c:x val="6.6666666666666666E-2"/>
              <c:y val="2.4648622047244096E-2"/>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General"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213958936"/>
        <c:crosses val="autoZero"/>
        <c:crossBetween val="between"/>
        <c:majorUnit val="10"/>
      </c:valAx>
      <c:valAx>
        <c:axId val="1213991408"/>
        <c:scaling>
          <c:orientation val="minMax"/>
          <c:max val="80"/>
          <c:min val="0"/>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százalék</a:t>
                </a:r>
              </a:p>
            </c:rich>
          </c:tx>
          <c:layout>
            <c:manualLayout>
              <c:xMode val="edge"/>
              <c:yMode val="edge"/>
              <c:x val="0.83919444444444447"/>
              <c:y val="2.4648622047244096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General"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213986816"/>
        <c:crosses val="max"/>
        <c:crossBetween val="between"/>
        <c:majorUnit val="10"/>
      </c:valAx>
      <c:catAx>
        <c:axId val="1213986816"/>
        <c:scaling>
          <c:orientation val="minMax"/>
        </c:scaling>
        <c:delete val="1"/>
        <c:axPos val="b"/>
        <c:numFmt formatCode="General" sourceLinked="1"/>
        <c:majorTickMark val="out"/>
        <c:minorTickMark val="none"/>
        <c:tickLblPos val="nextTo"/>
        <c:crossAx val="1213991408"/>
        <c:crosses val="autoZero"/>
        <c:auto val="1"/>
        <c:lblAlgn val="ctr"/>
        <c:lblOffset val="100"/>
        <c:noMultiLvlLbl val="0"/>
      </c:catAx>
      <c:spPr>
        <a:noFill/>
        <a:ln>
          <a:solidFill>
            <a:schemeClr val="bg1">
              <a:lumMod val="65000"/>
            </a:schemeClr>
          </a:solid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80927384076991E-2"/>
          <c:y val="9.8245734908136484E-2"/>
          <c:w val="0.86683814523184599"/>
          <c:h val="0.69116043307086616"/>
        </c:manualLayout>
      </c:layout>
      <c:areaChart>
        <c:grouping val="stacked"/>
        <c:varyColors val="0"/>
        <c:ser>
          <c:idx val="7"/>
          <c:order val="7"/>
          <c:tx>
            <c:strRef>
              <c:f>'C3-8'!$I$16</c:f>
              <c:strCache>
                <c:ptCount val="1"/>
                <c:pt idx="0">
                  <c:v>MIN</c:v>
                </c:pt>
              </c:strCache>
            </c:strRef>
          </c:tx>
          <c:spPr>
            <a:solidFill>
              <a:schemeClr val="bg1">
                <a:alpha val="0"/>
              </a:schemeClr>
            </a:solidFill>
            <a:ln>
              <a:noFill/>
            </a:ln>
            <a:effectLst/>
          </c:spPr>
          <c:cat>
            <c:numRef>
              <c:f>'C3-8'!$A$17:$A$46</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'C3-8'!$I$17:$I$46</c:f>
              <c:numCache>
                <c:formatCode>#\ ##0.000</c:formatCode>
                <c:ptCount val="30"/>
                <c:pt idx="0">
                  <c:v>0.85399999999999998</c:v>
                </c:pt>
                <c:pt idx="1">
                  <c:v>1.2210000000000001</c:v>
                </c:pt>
                <c:pt idx="2">
                  <c:v>1.605</c:v>
                </c:pt>
                <c:pt idx="3">
                  <c:v>2.6219999999999999</c:v>
                </c:pt>
                <c:pt idx="4">
                  <c:v>8.5999999999999993E-2</c:v>
                </c:pt>
                <c:pt idx="5">
                  <c:v>-0.191</c:v>
                </c:pt>
                <c:pt idx="6">
                  <c:v>5.43</c:v>
                </c:pt>
                <c:pt idx="7">
                  <c:v>6.57</c:v>
                </c:pt>
                <c:pt idx="8">
                  <c:v>8.5259999999999998</c:v>
                </c:pt>
                <c:pt idx="9">
                  <c:v>9.9239999999999995</c:v>
                </c:pt>
                <c:pt idx="10">
                  <c:v>10.722</c:v>
                </c:pt>
                <c:pt idx="11">
                  <c:v>10.45</c:v>
                </c:pt>
                <c:pt idx="12">
                  <c:v>11.439</c:v>
                </c:pt>
                <c:pt idx="13">
                  <c:v>13.308999999999999</c:v>
                </c:pt>
                <c:pt idx="14">
                  <c:v>14.727</c:v>
                </c:pt>
                <c:pt idx="15">
                  <c:v>17.748000000000001</c:v>
                </c:pt>
                <c:pt idx="16">
                  <c:v>20.149000000000001</c:v>
                </c:pt>
                <c:pt idx="17">
                  <c:v>24.989000000000001</c:v>
                </c:pt>
                <c:pt idx="18">
                  <c:v>27.736000000000001</c:v>
                </c:pt>
                <c:pt idx="19">
                  <c:v>26.866</c:v>
                </c:pt>
                <c:pt idx="20">
                  <c:v>25.306000000000001</c:v>
                </c:pt>
                <c:pt idx="21">
                  <c:v>28.72</c:v>
                </c:pt>
                <c:pt idx="22">
                  <c:v>25.28</c:v>
                </c:pt>
                <c:pt idx="23">
                  <c:v>26.266999999999999</c:v>
                </c:pt>
                <c:pt idx="24">
                  <c:v>29.434999999999999</c:v>
                </c:pt>
                <c:pt idx="25">
                  <c:v>29.875</c:v>
                </c:pt>
                <c:pt idx="26">
                  <c:v>30.792000000000002</c:v>
                </c:pt>
                <c:pt idx="27">
                  <c:v>37.159999999999997</c:v>
                </c:pt>
                <c:pt idx="28">
                  <c:v>36.744999999999997</c:v>
                </c:pt>
                <c:pt idx="29">
                  <c:v>40.893999999999998</c:v>
                </c:pt>
              </c:numCache>
            </c:numRef>
          </c:val>
          <c:extLst>
            <c:ext xmlns:c16="http://schemas.microsoft.com/office/drawing/2014/chart" uri="{C3380CC4-5D6E-409C-BE32-E72D297353CC}">
              <c16:uniqueId val="{00000000-F82F-4803-81E3-7C879CB1CEFA}"/>
            </c:ext>
          </c:extLst>
        </c:ser>
        <c:ser>
          <c:idx val="8"/>
          <c:order val="8"/>
          <c:tx>
            <c:strRef>
              <c:f>'C3-8'!$J$15</c:f>
              <c:strCache>
                <c:ptCount val="1"/>
                <c:pt idx="0">
                  <c:v>V3 range</c:v>
                </c:pt>
              </c:strCache>
            </c:strRef>
          </c:tx>
          <c:spPr>
            <a:solidFill>
              <a:schemeClr val="bg1">
                <a:lumMod val="65000"/>
                <a:alpha val="30000"/>
              </a:schemeClr>
            </a:solidFill>
            <a:ln>
              <a:noFill/>
            </a:ln>
            <a:effectLst/>
          </c:spPr>
          <c:cat>
            <c:numRef>
              <c:f>'C3-8'!$A$17:$A$46</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'C3-8'!$J$17:$J$46</c:f>
              <c:numCache>
                <c:formatCode>#,##0.00</c:formatCode>
                <c:ptCount val="30"/>
                <c:pt idx="0">
                  <c:v>76.216999999999999</c:v>
                </c:pt>
                <c:pt idx="1">
                  <c:v>71.754999999999995</c:v>
                </c:pt>
                <c:pt idx="2">
                  <c:v>73.176999999999992</c:v>
                </c:pt>
                <c:pt idx="3">
                  <c:v>66.271000000000001</c:v>
                </c:pt>
                <c:pt idx="4">
                  <c:v>68.028000000000006</c:v>
                </c:pt>
                <c:pt idx="5">
                  <c:v>69.072000000000003</c:v>
                </c:pt>
                <c:pt idx="6">
                  <c:v>67.766999999999996</c:v>
                </c:pt>
                <c:pt idx="7">
                  <c:v>66.399000000000001</c:v>
                </c:pt>
                <c:pt idx="8">
                  <c:v>62.143000000000001</c:v>
                </c:pt>
                <c:pt idx="9">
                  <c:v>56.238000000000007</c:v>
                </c:pt>
                <c:pt idx="10">
                  <c:v>54.342999999999996</c:v>
                </c:pt>
                <c:pt idx="11">
                  <c:v>52.087000000000003</c:v>
                </c:pt>
                <c:pt idx="12">
                  <c:v>53.036999999999999</c:v>
                </c:pt>
                <c:pt idx="13">
                  <c:v>51.609000000000009</c:v>
                </c:pt>
                <c:pt idx="14">
                  <c:v>53.453000000000003</c:v>
                </c:pt>
                <c:pt idx="15">
                  <c:v>48.24199999999999</c:v>
                </c:pt>
                <c:pt idx="16">
                  <c:v>44.194999999999993</c:v>
                </c:pt>
                <c:pt idx="17">
                  <c:v>44.747</c:v>
                </c:pt>
                <c:pt idx="18">
                  <c:v>38.105999999999995</c:v>
                </c:pt>
                <c:pt idx="19">
                  <c:v>40.825999999999993</c:v>
                </c:pt>
                <c:pt idx="20">
                  <c:v>39.141999999999996</c:v>
                </c:pt>
                <c:pt idx="21">
                  <c:v>37.213000000000008</c:v>
                </c:pt>
                <c:pt idx="22">
                  <c:v>36.344999999999999</c:v>
                </c:pt>
                <c:pt idx="23">
                  <c:v>34.558000000000007</c:v>
                </c:pt>
                <c:pt idx="24">
                  <c:v>32.700000000000003</c:v>
                </c:pt>
                <c:pt idx="25">
                  <c:v>30.226999999999997</c:v>
                </c:pt>
                <c:pt idx="26">
                  <c:v>29.759</c:v>
                </c:pt>
                <c:pt idx="27">
                  <c:v>27.685000000000002</c:v>
                </c:pt>
                <c:pt idx="28">
                  <c:v>26.934000000000005</c:v>
                </c:pt>
                <c:pt idx="29">
                  <c:v>28.868000000000002</c:v>
                </c:pt>
              </c:numCache>
            </c:numRef>
          </c:val>
          <c:extLst>
            <c:ext xmlns:c16="http://schemas.microsoft.com/office/drawing/2014/chart" uri="{C3380CC4-5D6E-409C-BE32-E72D297353CC}">
              <c16:uniqueId val="{00000001-F82F-4803-81E3-7C879CB1CEFA}"/>
            </c:ext>
          </c:extLst>
        </c:ser>
        <c:dLbls>
          <c:showLegendKey val="0"/>
          <c:showVal val="0"/>
          <c:showCatName val="0"/>
          <c:showSerName val="0"/>
          <c:showPercent val="0"/>
          <c:showBubbleSize val="0"/>
        </c:dLbls>
        <c:axId val="1213958936"/>
        <c:axId val="1213959920"/>
      </c:areaChart>
      <c:barChart>
        <c:barDir val="col"/>
        <c:grouping val="clustered"/>
        <c:varyColors val="0"/>
        <c:dLbls>
          <c:showLegendKey val="0"/>
          <c:showVal val="0"/>
          <c:showCatName val="0"/>
          <c:showSerName val="0"/>
          <c:showPercent val="0"/>
          <c:showBubbleSize val="0"/>
        </c:dLbls>
        <c:gapWidth val="219"/>
        <c:overlap val="-27"/>
        <c:axId val="1213958936"/>
        <c:axId val="1213959920"/>
        <c:extLst>
          <c:ext xmlns:c15="http://schemas.microsoft.com/office/drawing/2012/chart" uri="{02D57815-91ED-43cb-92C2-25804820EDAC}">
            <c15:filteredBarSeries>
              <c15:ser>
                <c:idx val="1"/>
                <c:order val="1"/>
                <c:tx>
                  <c:strRef>
                    <c:extLst>
                      <c:ext uri="{02D57815-91ED-43cb-92C2-25804820EDAC}">
                        <c15:formulaRef>
                          <c15:sqref>'C3-8'!$C$16</c15:sqref>
                        </c15:formulaRef>
                      </c:ext>
                    </c:extLst>
                    <c:strCache>
                      <c:ptCount val="1"/>
                      <c:pt idx="0">
                        <c:v>Csehország</c:v>
                      </c:pt>
                    </c:strCache>
                  </c:strRef>
                </c:tx>
                <c:spPr>
                  <a:solidFill>
                    <a:schemeClr val="accent2"/>
                  </a:solidFill>
                  <a:ln>
                    <a:noFill/>
                  </a:ln>
                  <a:effectLst/>
                </c:spPr>
                <c:invertIfNegative val="0"/>
                <c:cat>
                  <c:numRef>
                    <c:extLst>
                      <c:ext uri="{02D57815-91ED-43cb-92C2-25804820EDAC}">
                        <c15:formulaRef>
                          <c15:sqref>'C3-8'!$A$17:$A$46</c15:sqref>
                        </c15:formulaRef>
                      </c:ext>
                    </c:extLst>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extLst>
                      <c:ext uri="{02D57815-91ED-43cb-92C2-25804820EDAC}">
                        <c15:formulaRef>
                          <c15:sqref>'C3-8'!$C$17:$C$46</c15:sqref>
                        </c15:formulaRef>
                      </c:ext>
                    </c:extLst>
                    <c:numCache>
                      <c:formatCode>#\ ##0.000</c:formatCode>
                      <c:ptCount val="30"/>
                      <c:pt idx="0">
                        <c:v>15.179</c:v>
                      </c:pt>
                      <c:pt idx="1">
                        <c:v>15.609</c:v>
                      </c:pt>
                      <c:pt idx="2">
                        <c:v>15.701000000000001</c:v>
                      </c:pt>
                      <c:pt idx="3">
                        <c:v>15.836</c:v>
                      </c:pt>
                      <c:pt idx="4">
                        <c:v>18.640999999999998</c:v>
                      </c:pt>
                      <c:pt idx="5">
                        <c:v>20.454000000000001</c:v>
                      </c:pt>
                      <c:pt idx="6">
                        <c:v>24.186</c:v>
                      </c:pt>
                      <c:pt idx="7">
                        <c:v>24.032</c:v>
                      </c:pt>
                      <c:pt idx="8">
                        <c:v>25.024000000000001</c:v>
                      </c:pt>
                      <c:pt idx="9">
                        <c:v>24.971</c:v>
                      </c:pt>
                      <c:pt idx="10">
                        <c:v>22.704000000000001</c:v>
                      </c:pt>
                      <c:pt idx="11">
                        <c:v>25.012</c:v>
                      </c:pt>
                      <c:pt idx="12">
                        <c:v>26.204000000000001</c:v>
                      </c:pt>
                      <c:pt idx="13">
                        <c:v>24.928999999999998</c:v>
                      </c:pt>
                      <c:pt idx="14">
                        <c:v>25.338000000000001</c:v>
                      </c:pt>
                      <c:pt idx="15">
                        <c:v>27.846</c:v>
                      </c:pt>
                      <c:pt idx="16">
                        <c:v>27.498000000000001</c:v>
                      </c:pt>
                      <c:pt idx="17">
                        <c:v>24.989000000000001</c:v>
                      </c:pt>
                      <c:pt idx="18">
                        <c:v>27.736000000000001</c:v>
                      </c:pt>
                      <c:pt idx="19">
                        <c:v>26.866</c:v>
                      </c:pt>
                      <c:pt idx="20">
                        <c:v>25.306000000000001</c:v>
                      </c:pt>
                      <c:pt idx="21">
                        <c:v>28.72</c:v>
                      </c:pt>
                      <c:pt idx="22">
                        <c:v>25.28</c:v>
                      </c:pt>
                      <c:pt idx="23">
                        <c:v>27.404</c:v>
                      </c:pt>
                      <c:pt idx="24">
                        <c:v>30.088999999999999</c:v>
                      </c:pt>
                      <c:pt idx="25">
                        <c:v>31.85</c:v>
                      </c:pt>
                      <c:pt idx="26">
                        <c:v>32.56</c:v>
                      </c:pt>
                      <c:pt idx="27">
                        <c:v>37.159999999999997</c:v>
                      </c:pt>
                      <c:pt idx="28">
                        <c:v>36.744999999999997</c:v>
                      </c:pt>
                      <c:pt idx="29">
                        <c:v>40.893999999999998</c:v>
                      </c:pt>
                    </c:numCache>
                  </c:numRef>
                </c:val>
                <c:extLst>
                  <c:ext xmlns:c16="http://schemas.microsoft.com/office/drawing/2014/chart" uri="{C3380CC4-5D6E-409C-BE32-E72D297353CC}">
                    <c16:uniqueId val="{00000005-F82F-4803-81E3-7C879CB1CEF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'C3-8'!$D$16</c15:sqref>
                        </c15:formulaRef>
                      </c:ext>
                    </c:extLst>
                    <c:strCache>
                      <c:ptCount val="1"/>
                      <c:pt idx="0">
                        <c:v>Lengyelország</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'C3-8'!$A$17:$A$46</c15:sqref>
                        </c15:formulaRef>
                      </c:ext>
                    </c:extLst>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extLst xmlns:c15="http://schemas.microsoft.com/office/drawing/2012/chart">
                      <c:ext xmlns:c15="http://schemas.microsoft.com/office/drawing/2012/chart" uri="{02D57815-91ED-43cb-92C2-25804820EDAC}">
                        <c15:formulaRef>
                          <c15:sqref>'C3-8'!$D$17:$D$46</c15:sqref>
                        </c15:formulaRef>
                      </c:ext>
                    </c:extLst>
                    <c:numCache>
                      <c:formatCode>#\ ##0.000</c:formatCode>
                      <c:ptCount val="30"/>
                      <c:pt idx="0">
                        <c:v>0.85399999999999998</c:v>
                      </c:pt>
                      <c:pt idx="1">
                        <c:v>1.2210000000000001</c:v>
                      </c:pt>
                      <c:pt idx="2">
                        <c:v>1.605</c:v>
                      </c:pt>
                      <c:pt idx="3">
                        <c:v>2.6219999999999999</c:v>
                      </c:pt>
                      <c:pt idx="4">
                        <c:v>8.5999999999999993E-2</c:v>
                      </c:pt>
                      <c:pt idx="5">
                        <c:v>-0.191</c:v>
                      </c:pt>
                      <c:pt idx="6">
                        <c:v>5.43</c:v>
                      </c:pt>
                      <c:pt idx="7">
                        <c:v>6.57</c:v>
                      </c:pt>
                      <c:pt idx="8">
                        <c:v>8.5259999999999998</c:v>
                      </c:pt>
                      <c:pt idx="9">
                        <c:v>9.9239999999999995</c:v>
                      </c:pt>
                      <c:pt idx="10">
                        <c:v>10.722</c:v>
                      </c:pt>
                      <c:pt idx="11">
                        <c:v>10.45</c:v>
                      </c:pt>
                      <c:pt idx="12">
                        <c:v>11.439</c:v>
                      </c:pt>
                      <c:pt idx="13">
                        <c:v>13.308999999999999</c:v>
                      </c:pt>
                      <c:pt idx="14">
                        <c:v>14.727</c:v>
                      </c:pt>
                      <c:pt idx="15">
                        <c:v>17.748000000000001</c:v>
                      </c:pt>
                      <c:pt idx="16">
                        <c:v>20.149000000000001</c:v>
                      </c:pt>
                      <c:pt idx="17">
                        <c:v>25.79</c:v>
                      </c:pt>
                      <c:pt idx="18">
                        <c:v>30.861999999999998</c:v>
                      </c:pt>
                      <c:pt idx="19">
                        <c:v>32.045000000000002</c:v>
                      </c:pt>
                      <c:pt idx="20">
                        <c:v>31.574999999999999</c:v>
                      </c:pt>
                      <c:pt idx="21">
                        <c:v>34.027999999999999</c:v>
                      </c:pt>
                      <c:pt idx="22">
                        <c:v>31.638999999999999</c:v>
                      </c:pt>
                      <c:pt idx="23">
                        <c:v>26.266999999999999</c:v>
                      </c:pt>
                      <c:pt idx="24">
                        <c:v>29.434999999999999</c:v>
                      </c:pt>
                      <c:pt idx="25">
                        <c:v>29.875</c:v>
                      </c:pt>
                      <c:pt idx="26">
                        <c:v>30.792000000000002</c:v>
                      </c:pt>
                      <c:pt idx="27">
                        <c:v>38.296999999999997</c:v>
                      </c:pt>
                      <c:pt idx="28">
                        <c:v>44.802999999999997</c:v>
                      </c:pt>
                      <c:pt idx="29">
                        <c:v>46.817999999999998</c:v>
                      </c:pt>
                    </c:numCache>
                  </c:numRef>
                </c:val>
                <c:extLst xmlns:c15="http://schemas.microsoft.com/office/drawing/2012/chart">
                  <c:ext xmlns:c16="http://schemas.microsoft.com/office/drawing/2014/chart" uri="{C3380CC4-5D6E-409C-BE32-E72D297353CC}">
                    <c16:uniqueId val="{00000006-F82F-4803-81E3-7C879CB1CEFA}"/>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'C3-8'!$E$16</c15:sqref>
                        </c15:formulaRef>
                      </c:ext>
                    </c:extLst>
                    <c:strCache>
                      <c:ptCount val="1"/>
                      <c:pt idx="0">
                        <c:v>Szlovákia</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'C3-8'!$A$17:$A$46</c15:sqref>
                        </c15:formulaRef>
                      </c:ext>
                    </c:extLst>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extLst xmlns:c15="http://schemas.microsoft.com/office/drawing/2012/chart">
                      <c:ext xmlns:c15="http://schemas.microsoft.com/office/drawing/2012/chart" uri="{02D57815-91ED-43cb-92C2-25804820EDAC}">
                        <c15:formulaRef>
                          <c15:sqref>'C3-8'!$E$17:$E$46</c15:sqref>
                        </c15:formulaRef>
                      </c:ext>
                    </c:extLst>
                    <c:numCache>
                      <c:formatCode>#\ ##0.000</c:formatCode>
                      <c:ptCount val="30"/>
                      <c:pt idx="0">
                        <c:v>77.070999999999998</c:v>
                      </c:pt>
                      <c:pt idx="1">
                        <c:v>72.975999999999999</c:v>
                      </c:pt>
                      <c:pt idx="2">
                        <c:v>74.781999999999996</c:v>
                      </c:pt>
                      <c:pt idx="3">
                        <c:v>68.893000000000001</c:v>
                      </c:pt>
                      <c:pt idx="4">
                        <c:v>68.114000000000004</c:v>
                      </c:pt>
                      <c:pt idx="5">
                        <c:v>68.881</c:v>
                      </c:pt>
                      <c:pt idx="6">
                        <c:v>73.197000000000003</c:v>
                      </c:pt>
                      <c:pt idx="7">
                        <c:v>72.968999999999994</c:v>
                      </c:pt>
                      <c:pt idx="8">
                        <c:v>70.668999999999997</c:v>
                      </c:pt>
                      <c:pt idx="9">
                        <c:v>66.162000000000006</c:v>
                      </c:pt>
                      <c:pt idx="10">
                        <c:v>65.064999999999998</c:v>
                      </c:pt>
                      <c:pt idx="11">
                        <c:v>62.536999999999999</c:v>
                      </c:pt>
                      <c:pt idx="12">
                        <c:v>64.475999999999999</c:v>
                      </c:pt>
                      <c:pt idx="13">
                        <c:v>64.918000000000006</c:v>
                      </c:pt>
                      <c:pt idx="14">
                        <c:v>68.180000000000007</c:v>
                      </c:pt>
                      <c:pt idx="15">
                        <c:v>65.989999999999995</c:v>
                      </c:pt>
                      <c:pt idx="16">
                        <c:v>64.343999999999994</c:v>
                      </c:pt>
                      <c:pt idx="17">
                        <c:v>69.736000000000004</c:v>
                      </c:pt>
                      <c:pt idx="18">
                        <c:v>65.841999999999999</c:v>
                      </c:pt>
                      <c:pt idx="19">
                        <c:v>67.691999999999993</c:v>
                      </c:pt>
                      <c:pt idx="20">
                        <c:v>64.447999999999993</c:v>
                      </c:pt>
                      <c:pt idx="21">
                        <c:v>65.933000000000007</c:v>
                      </c:pt>
                      <c:pt idx="22">
                        <c:v>61.625</c:v>
                      </c:pt>
                      <c:pt idx="23">
                        <c:v>60.825000000000003</c:v>
                      </c:pt>
                      <c:pt idx="24">
                        <c:v>62.134999999999998</c:v>
                      </c:pt>
                      <c:pt idx="25">
                        <c:v>60.101999999999997</c:v>
                      </c:pt>
                      <c:pt idx="26">
                        <c:v>60.551000000000002</c:v>
                      </c:pt>
                      <c:pt idx="27">
                        <c:v>64.844999999999999</c:v>
                      </c:pt>
                      <c:pt idx="28">
                        <c:v>63.679000000000002</c:v>
                      </c:pt>
                      <c:pt idx="29">
                        <c:v>69.762</c:v>
                      </c:pt>
                    </c:numCache>
                  </c:numRef>
                </c:val>
                <c:extLst xmlns:c15="http://schemas.microsoft.com/office/drawing/2012/chart">
                  <c:ext xmlns:c16="http://schemas.microsoft.com/office/drawing/2014/chart" uri="{C3380CC4-5D6E-409C-BE32-E72D297353CC}">
                    <c16:uniqueId val="{00000007-F82F-4803-81E3-7C879CB1CEFA}"/>
                  </c:ext>
                </c:extLst>
              </c15:ser>
            </c15:filteredBarSeries>
          </c:ext>
        </c:extLst>
      </c:barChart>
      <c:lineChart>
        <c:grouping val="standard"/>
        <c:varyColors val="0"/>
        <c:ser>
          <c:idx val="0"/>
          <c:order val="0"/>
          <c:tx>
            <c:strRef>
              <c:f>'C3-8'!$B$15</c:f>
              <c:strCache>
                <c:ptCount val="1"/>
                <c:pt idx="0">
                  <c:v>Hungary</c:v>
                </c:pt>
              </c:strCache>
            </c:strRef>
          </c:tx>
          <c:spPr>
            <a:ln w="28575" cap="rnd">
              <a:solidFill>
                <a:schemeClr val="accent6"/>
              </a:solidFill>
              <a:round/>
            </a:ln>
            <a:effectLst/>
          </c:spPr>
          <c:marker>
            <c:symbol val="none"/>
          </c:marker>
          <c:cat>
            <c:numRef>
              <c:f>'C3-8'!$A$17:$A$46</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'C3-8'!$B$17:$B$46</c:f>
              <c:numCache>
                <c:formatCode>#\ ##0.000</c:formatCode>
                <c:ptCount val="30"/>
                <c:pt idx="0">
                  <c:v>49.268000000000001</c:v>
                </c:pt>
                <c:pt idx="1">
                  <c:v>46.012</c:v>
                </c:pt>
                <c:pt idx="2">
                  <c:v>44.338999999999999</c:v>
                </c:pt>
                <c:pt idx="3">
                  <c:v>47.526000000000003</c:v>
                </c:pt>
                <c:pt idx="4">
                  <c:v>46.762999999999998</c:v>
                </c:pt>
                <c:pt idx="5">
                  <c:v>47.795999999999999</c:v>
                </c:pt>
                <c:pt idx="6">
                  <c:v>51.228999999999999</c:v>
                </c:pt>
                <c:pt idx="7">
                  <c:v>51.283999999999999</c:v>
                </c:pt>
                <c:pt idx="8">
                  <c:v>54.652000000000001</c:v>
                </c:pt>
                <c:pt idx="9">
                  <c:v>53.423999999999999</c:v>
                </c:pt>
                <c:pt idx="10">
                  <c:v>54.978000000000002</c:v>
                </c:pt>
                <c:pt idx="11">
                  <c:v>53.411000000000001</c:v>
                </c:pt>
                <c:pt idx="12">
                  <c:v>56.884999999999998</c:v>
                </c:pt>
                <c:pt idx="13">
                  <c:v>62.057000000000002</c:v>
                </c:pt>
                <c:pt idx="14">
                  <c:v>60.954999999999998</c:v>
                </c:pt>
                <c:pt idx="15">
                  <c:v>62.253999999999998</c:v>
                </c:pt>
                <c:pt idx="16">
                  <c:v>61.819000000000003</c:v>
                </c:pt>
                <c:pt idx="17">
                  <c:v>60.362000000000002</c:v>
                </c:pt>
                <c:pt idx="18">
                  <c:v>62.588999999999999</c:v>
                </c:pt>
                <c:pt idx="19">
                  <c:v>57.573999999999998</c:v>
                </c:pt>
                <c:pt idx="20">
                  <c:v>56.93</c:v>
                </c:pt>
                <c:pt idx="21">
                  <c:v>50.273000000000003</c:v>
                </c:pt>
                <c:pt idx="22">
                  <c:v>50.146000000000001</c:v>
                </c:pt>
                <c:pt idx="23">
                  <c:v>50.122</c:v>
                </c:pt>
                <c:pt idx="24">
                  <c:v>59.844999999999999</c:v>
                </c:pt>
                <c:pt idx="25">
                  <c:v>53.875</c:v>
                </c:pt>
                <c:pt idx="26">
                  <c:v>55.816000000000003</c:v>
                </c:pt>
                <c:pt idx="27">
                  <c:v>62.536000000000001</c:v>
                </c:pt>
                <c:pt idx="28">
                  <c:v>58.061999999999998</c:v>
                </c:pt>
                <c:pt idx="29">
                  <c:v>69.703999999999994</c:v>
                </c:pt>
              </c:numCache>
            </c:numRef>
          </c:val>
          <c:smooth val="0"/>
          <c:extLst>
            <c:ext xmlns:c16="http://schemas.microsoft.com/office/drawing/2014/chart" uri="{C3380CC4-5D6E-409C-BE32-E72D297353CC}">
              <c16:uniqueId val="{00000002-F82F-4803-81E3-7C879CB1CEFA}"/>
            </c:ext>
          </c:extLst>
        </c:ser>
        <c:ser>
          <c:idx val="5"/>
          <c:order val="5"/>
          <c:tx>
            <c:strRef>
              <c:f>'C3-8'!$G$15</c:f>
              <c:strCache>
                <c:ptCount val="1"/>
                <c:pt idx="0">
                  <c:v>V3 average</c:v>
                </c:pt>
              </c:strCache>
            </c:strRef>
          </c:tx>
          <c:spPr>
            <a:ln w="12700" cap="rnd">
              <a:solidFill>
                <a:schemeClr val="bg1">
                  <a:lumMod val="65000"/>
                </a:schemeClr>
              </a:solidFill>
              <a:round/>
            </a:ln>
            <a:effectLst/>
          </c:spPr>
          <c:marker>
            <c:symbol val="triangle"/>
            <c:size val="5"/>
            <c:spPr>
              <a:solidFill>
                <a:schemeClr val="bg1">
                  <a:lumMod val="65000"/>
                </a:schemeClr>
              </a:solidFill>
              <a:ln w="9525">
                <a:solidFill>
                  <a:schemeClr val="bg1">
                    <a:lumMod val="65000"/>
                  </a:schemeClr>
                </a:solidFill>
              </a:ln>
              <a:effectLst/>
            </c:spPr>
          </c:marker>
          <c:cat>
            <c:numRef>
              <c:f>'C3-8'!$A$17:$A$46</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'C3-8'!$G$17:$G$46</c:f>
              <c:numCache>
                <c:formatCode>#\ ##0.000</c:formatCode>
                <c:ptCount val="30"/>
                <c:pt idx="0">
                  <c:v>31.034666666666666</c:v>
                </c:pt>
                <c:pt idx="1">
                  <c:v>29.935333333333332</c:v>
                </c:pt>
                <c:pt idx="2">
                  <c:v>30.695999999999998</c:v>
                </c:pt>
                <c:pt idx="3">
                  <c:v>29.117000000000001</c:v>
                </c:pt>
                <c:pt idx="4">
                  <c:v>28.947000000000003</c:v>
                </c:pt>
                <c:pt idx="5">
                  <c:v>29.71466666666667</c:v>
                </c:pt>
                <c:pt idx="6">
                  <c:v>34.271000000000001</c:v>
                </c:pt>
                <c:pt idx="7">
                  <c:v>34.523666666666664</c:v>
                </c:pt>
                <c:pt idx="8">
                  <c:v>34.739666666666665</c:v>
                </c:pt>
                <c:pt idx="9">
                  <c:v>33.68566666666667</c:v>
                </c:pt>
                <c:pt idx="10">
                  <c:v>32.830333333333336</c:v>
                </c:pt>
                <c:pt idx="11">
                  <c:v>32.666333333333334</c:v>
                </c:pt>
                <c:pt idx="12">
                  <c:v>34.039666666666669</c:v>
                </c:pt>
                <c:pt idx="13">
                  <c:v>34.385333333333335</c:v>
                </c:pt>
                <c:pt idx="14">
                  <c:v>36.081666666666671</c:v>
                </c:pt>
                <c:pt idx="15">
                  <c:v>37.19466666666667</c:v>
                </c:pt>
                <c:pt idx="16">
                  <c:v>37.330333333333336</c:v>
                </c:pt>
                <c:pt idx="17">
                  <c:v>40.171666666666667</c:v>
                </c:pt>
                <c:pt idx="18">
                  <c:v>41.48</c:v>
                </c:pt>
                <c:pt idx="19">
                  <c:v>42.201000000000001</c:v>
                </c:pt>
                <c:pt idx="20">
                  <c:v>40.442999999999998</c:v>
                </c:pt>
                <c:pt idx="21">
                  <c:v>42.893666666666668</c:v>
                </c:pt>
                <c:pt idx="22">
                  <c:v>39.514666666666663</c:v>
                </c:pt>
                <c:pt idx="23">
                  <c:v>38.165333333333336</c:v>
                </c:pt>
                <c:pt idx="24">
                  <c:v>40.552999999999997</c:v>
                </c:pt>
                <c:pt idx="25">
                  <c:v>40.609000000000002</c:v>
                </c:pt>
                <c:pt idx="26">
                  <c:v>41.301000000000002</c:v>
                </c:pt>
                <c:pt idx="27">
                  <c:v>46.767333333333333</c:v>
                </c:pt>
                <c:pt idx="28">
                  <c:v>48.408999999999999</c:v>
                </c:pt>
                <c:pt idx="29">
                  <c:v>52.49133333333333</c:v>
                </c:pt>
              </c:numCache>
            </c:numRef>
          </c:val>
          <c:smooth val="0"/>
          <c:extLst>
            <c:ext xmlns:c16="http://schemas.microsoft.com/office/drawing/2014/chart" uri="{C3380CC4-5D6E-409C-BE32-E72D297353CC}">
              <c16:uniqueId val="{00000003-F82F-4803-81E3-7C879CB1CEFA}"/>
            </c:ext>
          </c:extLst>
        </c:ser>
        <c:dLbls>
          <c:showLegendKey val="0"/>
          <c:showVal val="0"/>
          <c:showCatName val="0"/>
          <c:showSerName val="0"/>
          <c:showPercent val="0"/>
          <c:showBubbleSize val="0"/>
        </c:dLbls>
        <c:marker val="1"/>
        <c:smooth val="0"/>
        <c:axId val="1213958936"/>
        <c:axId val="1213959920"/>
        <c:extLst>
          <c:ext xmlns:c15="http://schemas.microsoft.com/office/drawing/2012/chart" uri="{02D57815-91ED-43cb-92C2-25804820EDAC}">
            <c15:filteredLineSeries>
              <c15:ser>
                <c:idx val="6"/>
                <c:order val="6"/>
                <c:tx>
                  <c:strRef>
                    <c:extLst>
                      <c:ext uri="{02D57815-91ED-43cb-92C2-25804820EDAC}">
                        <c15:formulaRef>
                          <c15:sqref>'C3-8'!$H$16</c15:sqref>
                        </c15:formulaRef>
                      </c:ext>
                    </c:extLst>
                    <c:strCache>
                      <c:ptCount val="1"/>
                      <c:pt idx="0">
                        <c:v>MAX</c:v>
                      </c:pt>
                    </c:strCache>
                  </c:strRef>
                </c:tx>
                <c:spPr>
                  <a:ln w="28575" cap="rnd">
                    <a:solidFill>
                      <a:schemeClr val="accent1">
                        <a:lumMod val="60000"/>
                      </a:schemeClr>
                    </a:solidFill>
                    <a:round/>
                  </a:ln>
                  <a:effectLst/>
                </c:spPr>
                <c:marker>
                  <c:symbol val="none"/>
                </c:marker>
                <c:cat>
                  <c:numRef>
                    <c:extLst>
                      <c:ext uri="{02D57815-91ED-43cb-92C2-25804820EDAC}">
                        <c15:formulaRef>
                          <c15:sqref>'C3-8'!$A$17:$A$46</c15:sqref>
                        </c15:formulaRef>
                      </c:ext>
                    </c:extLst>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extLst>
                      <c:ext uri="{02D57815-91ED-43cb-92C2-25804820EDAC}">
                        <c15:formulaRef>
                          <c15:sqref>'C3-8'!$H$17:$H$46</c15:sqref>
                        </c15:formulaRef>
                      </c:ext>
                    </c:extLst>
                    <c:numCache>
                      <c:formatCode>#,##0.00</c:formatCode>
                      <c:ptCount val="30"/>
                      <c:pt idx="0">
                        <c:v>77.070999999999998</c:v>
                      </c:pt>
                      <c:pt idx="1">
                        <c:v>72.975999999999999</c:v>
                      </c:pt>
                      <c:pt idx="2">
                        <c:v>74.781999999999996</c:v>
                      </c:pt>
                      <c:pt idx="3">
                        <c:v>68.893000000000001</c:v>
                      </c:pt>
                      <c:pt idx="4">
                        <c:v>68.114000000000004</c:v>
                      </c:pt>
                      <c:pt idx="5">
                        <c:v>68.881</c:v>
                      </c:pt>
                      <c:pt idx="6">
                        <c:v>73.197000000000003</c:v>
                      </c:pt>
                      <c:pt idx="7">
                        <c:v>72.968999999999994</c:v>
                      </c:pt>
                      <c:pt idx="8">
                        <c:v>70.668999999999997</c:v>
                      </c:pt>
                      <c:pt idx="9">
                        <c:v>66.162000000000006</c:v>
                      </c:pt>
                      <c:pt idx="10">
                        <c:v>65.064999999999998</c:v>
                      </c:pt>
                      <c:pt idx="11">
                        <c:v>62.536999999999999</c:v>
                      </c:pt>
                      <c:pt idx="12">
                        <c:v>64.475999999999999</c:v>
                      </c:pt>
                      <c:pt idx="13">
                        <c:v>64.918000000000006</c:v>
                      </c:pt>
                      <c:pt idx="14">
                        <c:v>68.180000000000007</c:v>
                      </c:pt>
                      <c:pt idx="15">
                        <c:v>65.989999999999995</c:v>
                      </c:pt>
                      <c:pt idx="16">
                        <c:v>64.343999999999994</c:v>
                      </c:pt>
                      <c:pt idx="17">
                        <c:v>69.736000000000004</c:v>
                      </c:pt>
                      <c:pt idx="18">
                        <c:v>65.841999999999999</c:v>
                      </c:pt>
                      <c:pt idx="19">
                        <c:v>67.691999999999993</c:v>
                      </c:pt>
                      <c:pt idx="20">
                        <c:v>64.447999999999993</c:v>
                      </c:pt>
                      <c:pt idx="21">
                        <c:v>65.933000000000007</c:v>
                      </c:pt>
                      <c:pt idx="22">
                        <c:v>61.625</c:v>
                      </c:pt>
                      <c:pt idx="23">
                        <c:v>60.825000000000003</c:v>
                      </c:pt>
                      <c:pt idx="24">
                        <c:v>62.134999999999998</c:v>
                      </c:pt>
                      <c:pt idx="25">
                        <c:v>60.101999999999997</c:v>
                      </c:pt>
                      <c:pt idx="26">
                        <c:v>60.551000000000002</c:v>
                      </c:pt>
                      <c:pt idx="27">
                        <c:v>64.844999999999999</c:v>
                      </c:pt>
                      <c:pt idx="28">
                        <c:v>63.679000000000002</c:v>
                      </c:pt>
                      <c:pt idx="29" formatCode="#\ ##0.000">
                        <c:v>69.762</c:v>
                      </c:pt>
                    </c:numCache>
                  </c:numRef>
                </c:val>
                <c:smooth val="0"/>
                <c:extLst>
                  <c:ext xmlns:c16="http://schemas.microsoft.com/office/drawing/2014/chart" uri="{C3380CC4-5D6E-409C-BE32-E72D297353CC}">
                    <c16:uniqueId val="{00000008-F82F-4803-81E3-7C879CB1CEFA}"/>
                  </c:ext>
                </c:extLst>
              </c15:ser>
            </c15:filteredLineSeries>
          </c:ext>
        </c:extLst>
      </c:lineChart>
      <c:lineChart>
        <c:grouping val="standard"/>
        <c:varyColors val="0"/>
        <c:ser>
          <c:idx val="4"/>
          <c:order val="4"/>
          <c:tx>
            <c:strRef>
              <c:f>'C3-8'!$F$15</c:f>
              <c:strCache>
                <c:ptCount val="1"/>
                <c:pt idx="0">
                  <c:v>EU average</c:v>
                </c:pt>
              </c:strCache>
            </c:strRef>
          </c:tx>
          <c:spPr>
            <a:ln w="12700" cap="rnd">
              <a:solidFill>
                <a:schemeClr val="tx1">
                  <a:lumMod val="65000"/>
                  <a:lumOff val="35000"/>
                </a:schemeClr>
              </a:solidFill>
              <a:round/>
            </a:ln>
            <a:effectLst/>
          </c:spPr>
          <c:marker>
            <c:symbol val="circle"/>
            <c:size val="5"/>
            <c:spPr>
              <a:solidFill>
                <a:schemeClr val="tx1">
                  <a:lumMod val="65000"/>
                  <a:lumOff val="35000"/>
                </a:schemeClr>
              </a:solidFill>
              <a:ln w="9525">
                <a:solidFill>
                  <a:schemeClr val="tx1">
                    <a:lumMod val="65000"/>
                    <a:lumOff val="35000"/>
                  </a:schemeClr>
                </a:solidFill>
              </a:ln>
              <a:effectLst/>
            </c:spPr>
          </c:marker>
          <c:cat>
            <c:numRef>
              <c:f>'C3-8'!$A$17:$A$46</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'C3-8'!$F$17:$F$46</c:f>
              <c:numCache>
                <c:formatCode>#\ ##0.000</c:formatCode>
                <c:ptCount val="30"/>
                <c:pt idx="0">
                  <c:v>50.057000000000002</c:v>
                </c:pt>
                <c:pt idx="1">
                  <c:v>50.472000000000001</c:v>
                </c:pt>
                <c:pt idx="2">
                  <c:v>51.719000000000001</c:v>
                </c:pt>
                <c:pt idx="3">
                  <c:v>50.259</c:v>
                </c:pt>
                <c:pt idx="4">
                  <c:v>51.329000000000001</c:v>
                </c:pt>
                <c:pt idx="5">
                  <c:v>52.158999999999999</c:v>
                </c:pt>
                <c:pt idx="6">
                  <c:v>52.68</c:v>
                </c:pt>
                <c:pt idx="7">
                  <c:v>53.548999999999999</c:v>
                </c:pt>
                <c:pt idx="8">
                  <c:v>55.365000000000002</c:v>
                </c:pt>
                <c:pt idx="9">
                  <c:v>55.024999999999999</c:v>
                </c:pt>
                <c:pt idx="10">
                  <c:v>56.283999999999999</c:v>
                </c:pt>
                <c:pt idx="11">
                  <c:v>55.773000000000003</c:v>
                </c:pt>
                <c:pt idx="12">
                  <c:v>56.252000000000002</c:v>
                </c:pt>
                <c:pt idx="13">
                  <c:v>56.872999999999998</c:v>
                </c:pt>
                <c:pt idx="14">
                  <c:v>56.857999999999997</c:v>
                </c:pt>
                <c:pt idx="15">
                  <c:v>57.826000000000001</c:v>
                </c:pt>
                <c:pt idx="16">
                  <c:v>58.265000000000001</c:v>
                </c:pt>
                <c:pt idx="17">
                  <c:v>57.24</c:v>
                </c:pt>
                <c:pt idx="18">
                  <c:v>58.37</c:v>
                </c:pt>
                <c:pt idx="19">
                  <c:v>57.127000000000002</c:v>
                </c:pt>
                <c:pt idx="20">
                  <c:v>55.74</c:v>
                </c:pt>
                <c:pt idx="21">
                  <c:v>56.320999999999998</c:v>
                </c:pt>
                <c:pt idx="22">
                  <c:v>54.875999999999998</c:v>
                </c:pt>
                <c:pt idx="23">
                  <c:v>53.893999999999998</c:v>
                </c:pt>
                <c:pt idx="24">
                  <c:v>54.369</c:v>
                </c:pt>
                <c:pt idx="25">
                  <c:v>55.968000000000004</c:v>
                </c:pt>
                <c:pt idx="26">
                  <c:v>56.091999999999999</c:v>
                </c:pt>
                <c:pt idx="27">
                  <c:v>57.494999999999997</c:v>
                </c:pt>
                <c:pt idx="28">
                  <c:v>58.177</c:v>
                </c:pt>
                <c:pt idx="29">
                  <c:v>60.624000000000002</c:v>
                </c:pt>
              </c:numCache>
            </c:numRef>
          </c:val>
          <c:smooth val="0"/>
          <c:extLst>
            <c:ext xmlns:c16="http://schemas.microsoft.com/office/drawing/2014/chart" uri="{C3380CC4-5D6E-409C-BE32-E72D297353CC}">
              <c16:uniqueId val="{00000004-F82F-4803-81E3-7C879CB1CEFA}"/>
            </c:ext>
          </c:extLst>
        </c:ser>
        <c:dLbls>
          <c:showLegendKey val="0"/>
          <c:showVal val="0"/>
          <c:showCatName val="0"/>
          <c:showSerName val="0"/>
          <c:showPercent val="0"/>
          <c:showBubbleSize val="0"/>
        </c:dLbls>
        <c:marker val="1"/>
        <c:smooth val="0"/>
        <c:axId val="1213986816"/>
        <c:axId val="1213991408"/>
      </c:lineChart>
      <c:catAx>
        <c:axId val="1213958936"/>
        <c:scaling>
          <c:orientation val="minMax"/>
        </c:scaling>
        <c:delete val="0"/>
        <c:axPos val="b"/>
        <c:numFmt formatCode="General" sourceLinked="1"/>
        <c:majorTickMark val="out"/>
        <c:minorTickMark val="none"/>
        <c:tickLblPos val="low"/>
        <c:spPr>
          <a:noFill/>
          <a:ln w="6350" cap="flat" cmpd="sng" algn="ctr">
            <a:solidFill>
              <a:schemeClr val="accent3"/>
            </a:solidFill>
            <a:prstDash val="solid"/>
            <a:miter lim="800000"/>
          </a:ln>
          <a:effectLst/>
        </c:spPr>
        <c:txPr>
          <a:bodyPr rot="-5400000" spcFirstLastPara="1" vertOverflow="ellipsis" wrap="square" anchor="ctr" anchorCtr="1"/>
          <a:lstStyle/>
          <a:p>
            <a:pPr>
              <a:defRPr sz="900" b="0" i="0" u="none" strike="noStrike" kern="1200" baseline="0">
                <a:solidFill>
                  <a:schemeClr val="tx1"/>
                </a:solidFill>
                <a:latin typeface="+mn-lt"/>
                <a:ea typeface="+mn-ea"/>
                <a:cs typeface="+mn-cs"/>
              </a:defRPr>
            </a:pPr>
            <a:endParaRPr lang="hu-HU"/>
          </a:p>
        </c:txPr>
        <c:crossAx val="1213959920"/>
        <c:crosses val="autoZero"/>
        <c:auto val="1"/>
        <c:lblAlgn val="ctr"/>
        <c:lblOffset val="100"/>
        <c:noMultiLvlLbl val="0"/>
      </c:catAx>
      <c:valAx>
        <c:axId val="1213959920"/>
        <c:scaling>
          <c:orientation val="minMax"/>
          <c:max val="80"/>
          <c:min val="0"/>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hu-HU">
                    <a:solidFill>
                      <a:sysClr val="windowText" lastClr="000000"/>
                    </a:solidFill>
                  </a:rPr>
                  <a:t>percentage</a:t>
                </a:r>
              </a:p>
            </c:rich>
          </c:tx>
          <c:layout>
            <c:manualLayout>
              <c:xMode val="edge"/>
              <c:yMode val="edge"/>
              <c:x val="6.6666666666666666E-2"/>
              <c:y val="2.4648622047244096E-2"/>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General"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213958936"/>
        <c:crosses val="autoZero"/>
        <c:crossBetween val="between"/>
        <c:majorUnit val="10"/>
      </c:valAx>
      <c:valAx>
        <c:axId val="1213991408"/>
        <c:scaling>
          <c:orientation val="minMax"/>
          <c:max val="80"/>
          <c:min val="0"/>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percentage</a:t>
                </a:r>
              </a:p>
            </c:rich>
          </c:tx>
          <c:layout>
            <c:manualLayout>
              <c:xMode val="edge"/>
              <c:yMode val="edge"/>
              <c:x val="0.81315268208661418"/>
              <c:y val="2.4648622047244096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General"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213986816"/>
        <c:crosses val="max"/>
        <c:crossBetween val="between"/>
        <c:majorUnit val="10"/>
      </c:valAx>
      <c:catAx>
        <c:axId val="1213986816"/>
        <c:scaling>
          <c:orientation val="minMax"/>
        </c:scaling>
        <c:delete val="1"/>
        <c:axPos val="b"/>
        <c:numFmt formatCode="General" sourceLinked="1"/>
        <c:majorTickMark val="out"/>
        <c:minorTickMark val="none"/>
        <c:tickLblPos val="nextTo"/>
        <c:crossAx val="1213991408"/>
        <c:crosses val="autoZero"/>
        <c:auto val="1"/>
        <c:lblAlgn val="ctr"/>
        <c:lblOffset val="100"/>
        <c:noMultiLvlLbl val="0"/>
      </c:catAx>
      <c:spPr>
        <a:noFill/>
        <a:ln>
          <a:solidFill>
            <a:schemeClr val="bg1">
              <a:lumMod val="65000"/>
            </a:schemeClr>
          </a:solid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97375328083989E-2"/>
          <c:y val="9.2592592592592587E-2"/>
          <c:w val="0.85809798775153101"/>
          <c:h val="0.62378973461650633"/>
        </c:manualLayout>
      </c:layout>
      <c:barChart>
        <c:barDir val="col"/>
        <c:grouping val="clustered"/>
        <c:varyColors val="0"/>
        <c:ser>
          <c:idx val="0"/>
          <c:order val="0"/>
          <c:spPr>
            <a:solidFill>
              <a:schemeClr val="accent1"/>
            </a:solidFill>
            <a:ln>
              <a:noFill/>
            </a:ln>
            <a:effectLst/>
          </c:spPr>
          <c:invertIfNegative val="0"/>
          <c:cat>
            <c:strRef>
              <c:f>'C3-9'!$A$20:$A$45</c:f>
              <c:strCache>
                <c:ptCount val="26"/>
                <c:pt idx="0">
                  <c:v>Svédország</c:v>
                </c:pt>
                <c:pt idx="1">
                  <c:v>Franciaország</c:v>
                </c:pt>
                <c:pt idx="2">
                  <c:v>Belgium</c:v>
                </c:pt>
                <c:pt idx="3">
                  <c:v>Finnország</c:v>
                </c:pt>
                <c:pt idx="4">
                  <c:v>Luxemburg</c:v>
                </c:pt>
                <c:pt idx="5">
                  <c:v>Ausztria</c:v>
                </c:pt>
                <c:pt idx="6">
                  <c:v>Ciprus</c:v>
                </c:pt>
                <c:pt idx="7">
                  <c:v>Spanyolország</c:v>
                </c:pt>
                <c:pt idx="8">
                  <c:v>Portugália</c:v>
                </c:pt>
                <c:pt idx="9">
                  <c:v>Litvánia</c:v>
                </c:pt>
                <c:pt idx="10">
                  <c:v>Észtország</c:v>
                </c:pt>
                <c:pt idx="11">
                  <c:v>EU átlag</c:v>
                </c:pt>
                <c:pt idx="12">
                  <c:v>Málta</c:v>
                </c:pt>
                <c:pt idx="13">
                  <c:v>Olaszország</c:v>
                </c:pt>
                <c:pt idx="14">
                  <c:v>Dánia</c:v>
                </c:pt>
                <c:pt idx="15">
                  <c:v>Románia</c:v>
                </c:pt>
                <c:pt idx="16">
                  <c:v>Írország</c:v>
                </c:pt>
                <c:pt idx="17">
                  <c:v>Lengyelország</c:v>
                </c:pt>
                <c:pt idx="18">
                  <c:v>Németország</c:v>
                </c:pt>
                <c:pt idx="19">
                  <c:v>Szlovénia</c:v>
                </c:pt>
                <c:pt idx="20">
                  <c:v>V3 átlag</c:v>
                </c:pt>
                <c:pt idx="21">
                  <c:v>Magyarország</c:v>
                </c:pt>
                <c:pt idx="22">
                  <c:v>Szlovákia</c:v>
                </c:pt>
                <c:pt idx="23">
                  <c:v>Lettország</c:v>
                </c:pt>
                <c:pt idx="24">
                  <c:v>Csehország</c:v>
                </c:pt>
                <c:pt idx="25">
                  <c:v>Horvátország</c:v>
                </c:pt>
              </c:strCache>
            </c:strRef>
          </c:cat>
          <c:val>
            <c:numRef>
              <c:f>'C3-9'!$B$20:$B$45</c:f>
              <c:numCache>
                <c:formatCode>0.0000</c:formatCode>
                <c:ptCount val="26"/>
                <c:pt idx="0">
                  <c:v>3.2059070480591396</c:v>
                </c:pt>
                <c:pt idx="1">
                  <c:v>1.8168196291440346</c:v>
                </c:pt>
                <c:pt idx="2">
                  <c:v>1.6443386514906091</c:v>
                </c:pt>
                <c:pt idx="3">
                  <c:v>1.5554211531629241</c:v>
                </c:pt>
                <c:pt idx="4">
                  <c:v>1.5057389586770888</c:v>
                </c:pt>
                <c:pt idx="5">
                  <c:v>1.1524745061713022</c:v>
                </c:pt>
                <c:pt idx="6">
                  <c:v>1.1176785698072436</c:v>
                </c:pt>
                <c:pt idx="7">
                  <c:v>1.0938828123159983</c:v>
                </c:pt>
                <c:pt idx="8">
                  <c:v>1.0721052741166426</c:v>
                </c:pt>
                <c:pt idx="9">
                  <c:v>1.0536727903140117</c:v>
                </c:pt>
                <c:pt idx="10">
                  <c:v>1.0178655635100957</c:v>
                </c:pt>
                <c:pt idx="11">
                  <c:v>0.75105152976928102</c:v>
                </c:pt>
                <c:pt idx="12">
                  <c:v>0.67934963683614313</c:v>
                </c:pt>
                <c:pt idx="13">
                  <c:v>0.65774484041665715</c:v>
                </c:pt>
                <c:pt idx="14">
                  <c:v>0.58605441036296824</c:v>
                </c:pt>
                <c:pt idx="15">
                  <c:v>0.25627133269771762</c:v>
                </c:pt>
                <c:pt idx="16">
                  <c:v>0.21118501823245928</c:v>
                </c:pt>
                <c:pt idx="17">
                  <c:v>0.20291078379049296</c:v>
                </c:pt>
                <c:pt idx="18">
                  <c:v>0.17660816518098521</c:v>
                </c:pt>
                <c:pt idx="19">
                  <c:v>0.11442067970082667</c:v>
                </c:pt>
                <c:pt idx="20">
                  <c:v>0.11231129444424499</c:v>
                </c:pt>
                <c:pt idx="21">
                  <c:v>0.10541423896768184</c:v>
                </c:pt>
                <c:pt idx="22">
                  <c:v>9.0842209365233073E-2</c:v>
                </c:pt>
                <c:pt idx="23">
                  <c:v>7.5016847003776269E-2</c:v>
                </c:pt>
                <c:pt idx="24">
                  <c:v>4.3180890177008595E-2</c:v>
                </c:pt>
                <c:pt idx="25">
                  <c:v>2.7664210492837009E-2</c:v>
                </c:pt>
              </c:numCache>
            </c:numRef>
          </c:val>
          <c:extLst>
            <c:ext xmlns:c16="http://schemas.microsoft.com/office/drawing/2014/chart" uri="{C3380CC4-5D6E-409C-BE32-E72D297353CC}">
              <c16:uniqueId val="{00000000-7696-4ECF-821E-73914FA47DBE}"/>
            </c:ext>
          </c:extLst>
        </c:ser>
        <c:dLbls>
          <c:showLegendKey val="0"/>
          <c:showVal val="0"/>
          <c:showCatName val="0"/>
          <c:showSerName val="0"/>
          <c:showPercent val="0"/>
          <c:showBubbleSize val="0"/>
        </c:dLbls>
        <c:gapWidth val="219"/>
        <c:axId val="1215254144"/>
        <c:axId val="1218423680"/>
      </c:barChart>
      <c:barChart>
        <c:barDir val="col"/>
        <c:grouping val="clustered"/>
        <c:varyColors val="0"/>
        <c:ser>
          <c:idx val="1"/>
          <c:order val="1"/>
          <c:spPr>
            <a:solidFill>
              <a:schemeClr val="bg1">
                <a:lumMod val="75000"/>
              </a:schemeClr>
            </a:solidFill>
            <a:ln>
              <a:noFill/>
            </a:ln>
            <a:effectLst/>
          </c:spPr>
          <c:invertIfNegative val="0"/>
          <c:dPt>
            <c:idx val="11"/>
            <c:invertIfNegative val="0"/>
            <c:bubble3D val="0"/>
            <c:spPr>
              <a:solidFill>
                <a:schemeClr val="bg1">
                  <a:lumMod val="50000"/>
                </a:schemeClr>
              </a:solidFill>
              <a:ln>
                <a:noFill/>
              </a:ln>
              <a:effectLst/>
            </c:spPr>
            <c:extLst>
              <c:ext xmlns:c16="http://schemas.microsoft.com/office/drawing/2014/chart" uri="{C3380CC4-5D6E-409C-BE32-E72D297353CC}">
                <c16:uniqueId val="{00000002-7696-4ECF-821E-73914FA47DBE}"/>
              </c:ext>
            </c:extLst>
          </c:dPt>
          <c:dPt>
            <c:idx val="20"/>
            <c:invertIfNegative val="0"/>
            <c:bubble3D val="0"/>
            <c:spPr>
              <a:solidFill>
                <a:schemeClr val="bg1">
                  <a:lumMod val="65000"/>
                </a:schemeClr>
              </a:solidFill>
              <a:ln>
                <a:noFill/>
              </a:ln>
              <a:effectLst/>
            </c:spPr>
            <c:extLst>
              <c:ext xmlns:c16="http://schemas.microsoft.com/office/drawing/2014/chart" uri="{C3380CC4-5D6E-409C-BE32-E72D297353CC}">
                <c16:uniqueId val="{00000004-7696-4ECF-821E-73914FA47DBE}"/>
              </c:ext>
            </c:extLst>
          </c:dPt>
          <c:dPt>
            <c:idx val="21"/>
            <c:invertIfNegative val="0"/>
            <c:bubble3D val="0"/>
            <c:spPr>
              <a:solidFill>
                <a:schemeClr val="accent6"/>
              </a:solidFill>
              <a:ln>
                <a:noFill/>
              </a:ln>
              <a:effectLst/>
            </c:spPr>
            <c:extLst>
              <c:ext xmlns:c16="http://schemas.microsoft.com/office/drawing/2014/chart" uri="{C3380CC4-5D6E-409C-BE32-E72D297353CC}">
                <c16:uniqueId val="{00000006-7696-4ECF-821E-73914FA47DBE}"/>
              </c:ext>
            </c:extLst>
          </c:dPt>
          <c:cat>
            <c:strRef>
              <c:f>'C3-9'!$A$20:$A$45</c:f>
              <c:strCache>
                <c:ptCount val="26"/>
                <c:pt idx="0">
                  <c:v>Svédország</c:v>
                </c:pt>
                <c:pt idx="1">
                  <c:v>Franciaország</c:v>
                </c:pt>
                <c:pt idx="2">
                  <c:v>Belgium</c:v>
                </c:pt>
                <c:pt idx="3">
                  <c:v>Finnország</c:v>
                </c:pt>
                <c:pt idx="4">
                  <c:v>Luxemburg</c:v>
                </c:pt>
                <c:pt idx="5">
                  <c:v>Ausztria</c:v>
                </c:pt>
                <c:pt idx="6">
                  <c:v>Ciprus</c:v>
                </c:pt>
                <c:pt idx="7">
                  <c:v>Spanyolország</c:v>
                </c:pt>
                <c:pt idx="8">
                  <c:v>Portugália</c:v>
                </c:pt>
                <c:pt idx="9">
                  <c:v>Litvánia</c:v>
                </c:pt>
                <c:pt idx="10">
                  <c:v>Észtország</c:v>
                </c:pt>
                <c:pt idx="11">
                  <c:v>EU átlag</c:v>
                </c:pt>
                <c:pt idx="12">
                  <c:v>Málta</c:v>
                </c:pt>
                <c:pt idx="13">
                  <c:v>Olaszország</c:v>
                </c:pt>
                <c:pt idx="14">
                  <c:v>Dánia</c:v>
                </c:pt>
                <c:pt idx="15">
                  <c:v>Románia</c:v>
                </c:pt>
                <c:pt idx="16">
                  <c:v>Írország</c:v>
                </c:pt>
                <c:pt idx="17">
                  <c:v>Lengyelország</c:v>
                </c:pt>
                <c:pt idx="18">
                  <c:v>Németország</c:v>
                </c:pt>
                <c:pt idx="19">
                  <c:v>Szlovénia</c:v>
                </c:pt>
                <c:pt idx="20">
                  <c:v>V3 átlag</c:v>
                </c:pt>
                <c:pt idx="21">
                  <c:v>Magyarország</c:v>
                </c:pt>
                <c:pt idx="22">
                  <c:v>Szlovákia</c:v>
                </c:pt>
                <c:pt idx="23">
                  <c:v>Lettország</c:v>
                </c:pt>
                <c:pt idx="24">
                  <c:v>Csehország</c:v>
                </c:pt>
                <c:pt idx="25">
                  <c:v>Horvátország</c:v>
                </c:pt>
              </c:strCache>
            </c:strRef>
          </c:cat>
          <c:val>
            <c:numRef>
              <c:f>'C3-9'!$B$20:$B$45</c:f>
              <c:numCache>
                <c:formatCode>0.0000</c:formatCode>
                <c:ptCount val="26"/>
                <c:pt idx="0">
                  <c:v>3.2059070480591396</c:v>
                </c:pt>
                <c:pt idx="1">
                  <c:v>1.8168196291440346</c:v>
                </c:pt>
                <c:pt idx="2">
                  <c:v>1.6443386514906091</c:v>
                </c:pt>
                <c:pt idx="3">
                  <c:v>1.5554211531629241</c:v>
                </c:pt>
                <c:pt idx="4">
                  <c:v>1.5057389586770888</c:v>
                </c:pt>
                <c:pt idx="5">
                  <c:v>1.1524745061713022</c:v>
                </c:pt>
                <c:pt idx="6">
                  <c:v>1.1176785698072436</c:v>
                </c:pt>
                <c:pt idx="7">
                  <c:v>1.0938828123159983</c:v>
                </c:pt>
                <c:pt idx="8">
                  <c:v>1.0721052741166426</c:v>
                </c:pt>
                <c:pt idx="9">
                  <c:v>1.0536727903140117</c:v>
                </c:pt>
                <c:pt idx="10">
                  <c:v>1.0178655635100957</c:v>
                </c:pt>
                <c:pt idx="11">
                  <c:v>0.75105152976928102</c:v>
                </c:pt>
                <c:pt idx="12">
                  <c:v>0.67934963683614313</c:v>
                </c:pt>
                <c:pt idx="13">
                  <c:v>0.65774484041665715</c:v>
                </c:pt>
                <c:pt idx="14">
                  <c:v>0.58605441036296824</c:v>
                </c:pt>
                <c:pt idx="15">
                  <c:v>0.25627133269771762</c:v>
                </c:pt>
                <c:pt idx="16">
                  <c:v>0.21118501823245928</c:v>
                </c:pt>
                <c:pt idx="17">
                  <c:v>0.20291078379049296</c:v>
                </c:pt>
                <c:pt idx="18">
                  <c:v>0.17660816518098521</c:v>
                </c:pt>
                <c:pt idx="19">
                  <c:v>0.11442067970082667</c:v>
                </c:pt>
                <c:pt idx="20">
                  <c:v>0.11231129444424499</c:v>
                </c:pt>
                <c:pt idx="21">
                  <c:v>0.10541423896768184</c:v>
                </c:pt>
                <c:pt idx="22">
                  <c:v>9.0842209365233073E-2</c:v>
                </c:pt>
                <c:pt idx="23">
                  <c:v>7.5016847003776269E-2</c:v>
                </c:pt>
                <c:pt idx="24">
                  <c:v>4.3180890177008595E-2</c:v>
                </c:pt>
                <c:pt idx="25">
                  <c:v>2.7664210492837009E-2</c:v>
                </c:pt>
              </c:numCache>
            </c:numRef>
          </c:val>
          <c:extLst>
            <c:ext xmlns:c16="http://schemas.microsoft.com/office/drawing/2014/chart" uri="{C3380CC4-5D6E-409C-BE32-E72D297353CC}">
              <c16:uniqueId val="{00000007-7696-4ECF-821E-73914FA47DBE}"/>
            </c:ext>
          </c:extLst>
        </c:ser>
        <c:dLbls>
          <c:showLegendKey val="0"/>
          <c:showVal val="0"/>
          <c:showCatName val="0"/>
          <c:showSerName val="0"/>
          <c:showPercent val="0"/>
          <c:showBubbleSize val="0"/>
        </c:dLbls>
        <c:gapWidth val="219"/>
        <c:axId val="1146187120"/>
        <c:axId val="1146185152"/>
      </c:barChart>
      <c:catAx>
        <c:axId val="1215254144"/>
        <c:scaling>
          <c:orientation val="minMax"/>
        </c:scaling>
        <c:delete val="0"/>
        <c:axPos val="b"/>
        <c:numFmt formatCode="General" sourceLinked="1"/>
        <c:majorTickMark val="out"/>
        <c:minorTickMark val="none"/>
        <c:tickLblPos val="low"/>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218423680"/>
        <c:crosses val="autoZero"/>
        <c:auto val="1"/>
        <c:lblAlgn val="ctr"/>
        <c:lblOffset val="100"/>
        <c:noMultiLvlLbl val="0"/>
      </c:catAx>
      <c:valAx>
        <c:axId val="1218423680"/>
        <c:scaling>
          <c:orientation val="minMax"/>
        </c:scaling>
        <c:delete val="0"/>
        <c:axPos val="l"/>
        <c:majorGridlines>
          <c:spPr>
            <a:ln w="6350"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százalék</a:t>
                </a:r>
              </a:p>
            </c:rich>
          </c:tx>
          <c:layout>
            <c:manualLayout>
              <c:xMode val="edge"/>
              <c:yMode val="edge"/>
              <c:x val="5.5555555555555552E-2"/>
              <c:y val="1.743875765529309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0.0" sourceLinked="0"/>
        <c:majorTickMark val="none"/>
        <c:minorTickMark val="out"/>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215254144"/>
        <c:crosses val="autoZero"/>
        <c:crossBetween val="between"/>
        <c:minorUnit val="0.5"/>
      </c:valAx>
      <c:valAx>
        <c:axId val="1146185152"/>
        <c:scaling>
          <c:orientation val="minMax"/>
          <c:max val="3.5"/>
        </c:scaling>
        <c:delete val="0"/>
        <c:axPos val="r"/>
        <c:title>
          <c:tx>
            <c:rich>
              <a:bodyPr rot="0" spcFirstLastPara="1" vertOverflow="ellipsis" wrap="square" anchor="ctr" anchorCtr="1"/>
              <a:lstStyle/>
              <a:p>
                <a:pPr>
                  <a:defRPr lang="hu-HU" sz="1000" b="0" i="0" u="none" strike="noStrike" kern="1200" baseline="0">
                    <a:solidFill>
                      <a:sysClr val="windowText" lastClr="000000"/>
                    </a:solidFill>
                    <a:latin typeface="+mn-lt"/>
                    <a:ea typeface="+mn-ea"/>
                    <a:cs typeface="+mn-cs"/>
                  </a:defRPr>
                </a:pPr>
                <a:r>
                  <a:rPr lang="hu-HU" sz="1000" b="0" i="0" u="none" strike="noStrike" kern="1200" baseline="0">
                    <a:solidFill>
                      <a:sysClr val="windowText" lastClr="000000"/>
                    </a:solidFill>
                    <a:latin typeface="+mn-lt"/>
                    <a:ea typeface="+mn-ea"/>
                    <a:cs typeface="+mn-cs"/>
                  </a:rPr>
                  <a:t>százalék</a:t>
                </a:r>
              </a:p>
            </c:rich>
          </c:tx>
          <c:layout>
            <c:manualLayout>
              <c:xMode val="edge"/>
              <c:yMode val="edge"/>
              <c:x val="0.84109733158355215"/>
              <c:y val="2.2068387284922719E-2"/>
            </c:manualLayout>
          </c:layout>
          <c:overlay val="0"/>
          <c:spPr>
            <a:noFill/>
            <a:ln>
              <a:noFill/>
            </a:ln>
            <a:effectLst/>
          </c:spPr>
          <c:txPr>
            <a:bodyPr rot="0" spcFirstLastPara="1" vertOverflow="ellipsis" wrap="square" anchor="ctr" anchorCtr="1"/>
            <a:lstStyle/>
            <a:p>
              <a:pPr>
                <a:defRPr lang="hu-HU" sz="1000" b="0" i="0" u="none" strike="noStrike" kern="1200" baseline="0">
                  <a:solidFill>
                    <a:sysClr val="windowText" lastClr="000000"/>
                  </a:solidFill>
                  <a:latin typeface="+mn-lt"/>
                  <a:ea typeface="+mn-ea"/>
                  <a:cs typeface="+mn-cs"/>
                </a:defRPr>
              </a:pPr>
              <a:endParaRPr lang="hu-HU"/>
            </a:p>
          </c:txPr>
        </c:title>
        <c:numFmt formatCode="0.0" sourceLinked="0"/>
        <c:majorTickMark val="out"/>
        <c:minorTickMark val="out"/>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146187120"/>
        <c:crosses val="max"/>
        <c:crossBetween val="between"/>
        <c:minorUnit val="0.5"/>
      </c:valAx>
      <c:catAx>
        <c:axId val="1146187120"/>
        <c:scaling>
          <c:orientation val="minMax"/>
        </c:scaling>
        <c:delete val="1"/>
        <c:axPos val="b"/>
        <c:numFmt formatCode="General" sourceLinked="1"/>
        <c:majorTickMark val="out"/>
        <c:minorTickMark val="none"/>
        <c:tickLblPos val="nextTo"/>
        <c:crossAx val="1146185152"/>
        <c:crosses val="autoZero"/>
        <c:auto val="1"/>
        <c:lblAlgn val="ctr"/>
        <c:lblOffset val="100"/>
        <c:noMultiLvlLbl val="0"/>
      </c:catAx>
      <c:spPr>
        <a:noFill/>
        <a:ln>
          <a:solidFill>
            <a:schemeClr val="bg1">
              <a:lumMod val="65000"/>
            </a:schemeClr>
          </a:solid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97375328083989E-2"/>
          <c:y val="9.2592592592592587E-2"/>
          <c:w val="0.85809798775153101"/>
          <c:h val="0.62378973461650633"/>
        </c:manualLayout>
      </c:layout>
      <c:barChart>
        <c:barDir val="col"/>
        <c:grouping val="clustered"/>
        <c:varyColors val="0"/>
        <c:ser>
          <c:idx val="0"/>
          <c:order val="0"/>
          <c:spPr>
            <a:solidFill>
              <a:schemeClr val="accent1"/>
            </a:solidFill>
            <a:ln>
              <a:noFill/>
            </a:ln>
            <a:effectLst/>
          </c:spPr>
          <c:invertIfNegative val="0"/>
          <c:cat>
            <c:strRef>
              <c:f>'C3-9'!$A$50:$A$75</c:f>
              <c:strCache>
                <c:ptCount val="26"/>
                <c:pt idx="0">
                  <c:v>Sweden</c:v>
                </c:pt>
                <c:pt idx="1">
                  <c:v>France</c:v>
                </c:pt>
                <c:pt idx="2">
                  <c:v>Belgium</c:v>
                </c:pt>
                <c:pt idx="3">
                  <c:v>Finnland</c:v>
                </c:pt>
                <c:pt idx="4">
                  <c:v>Luxemburg</c:v>
                </c:pt>
                <c:pt idx="5">
                  <c:v>Austria</c:v>
                </c:pt>
                <c:pt idx="6">
                  <c:v>Cyprus</c:v>
                </c:pt>
                <c:pt idx="7">
                  <c:v>Spain</c:v>
                </c:pt>
                <c:pt idx="8">
                  <c:v>Portugal</c:v>
                </c:pt>
                <c:pt idx="9">
                  <c:v>Lithuania</c:v>
                </c:pt>
                <c:pt idx="10">
                  <c:v>Estiona</c:v>
                </c:pt>
                <c:pt idx="11">
                  <c:v>EU average</c:v>
                </c:pt>
                <c:pt idx="12">
                  <c:v>Malta</c:v>
                </c:pt>
                <c:pt idx="13">
                  <c:v>Italy</c:v>
                </c:pt>
                <c:pt idx="14">
                  <c:v>Denmark</c:v>
                </c:pt>
                <c:pt idx="15">
                  <c:v>Romania</c:v>
                </c:pt>
                <c:pt idx="16">
                  <c:v>Scotland</c:v>
                </c:pt>
                <c:pt idx="17">
                  <c:v>Polnad</c:v>
                </c:pt>
                <c:pt idx="18">
                  <c:v>Germany</c:v>
                </c:pt>
                <c:pt idx="19">
                  <c:v>Slovenia</c:v>
                </c:pt>
                <c:pt idx="20">
                  <c:v>V3 average</c:v>
                </c:pt>
                <c:pt idx="21">
                  <c:v>Hungary</c:v>
                </c:pt>
                <c:pt idx="22">
                  <c:v>Slovakia</c:v>
                </c:pt>
                <c:pt idx="23">
                  <c:v>Latvia</c:v>
                </c:pt>
                <c:pt idx="24">
                  <c:v>Czechia</c:v>
                </c:pt>
                <c:pt idx="25">
                  <c:v>Croatia</c:v>
                </c:pt>
              </c:strCache>
            </c:strRef>
          </c:cat>
          <c:val>
            <c:numRef>
              <c:f>'C3-9'!$B$20:$B$45</c:f>
              <c:numCache>
                <c:formatCode>0.0000</c:formatCode>
                <c:ptCount val="26"/>
                <c:pt idx="0">
                  <c:v>3.2059070480591396</c:v>
                </c:pt>
                <c:pt idx="1">
                  <c:v>1.8168196291440346</c:v>
                </c:pt>
                <c:pt idx="2">
                  <c:v>1.6443386514906091</c:v>
                </c:pt>
                <c:pt idx="3">
                  <c:v>1.5554211531629241</c:v>
                </c:pt>
                <c:pt idx="4">
                  <c:v>1.5057389586770888</c:v>
                </c:pt>
                <c:pt idx="5">
                  <c:v>1.1524745061713022</c:v>
                </c:pt>
                <c:pt idx="6">
                  <c:v>1.1176785698072436</c:v>
                </c:pt>
                <c:pt idx="7">
                  <c:v>1.0938828123159983</c:v>
                </c:pt>
                <c:pt idx="8">
                  <c:v>1.0721052741166426</c:v>
                </c:pt>
                <c:pt idx="9">
                  <c:v>1.0536727903140117</c:v>
                </c:pt>
                <c:pt idx="10">
                  <c:v>1.0178655635100957</c:v>
                </c:pt>
                <c:pt idx="11">
                  <c:v>0.75105152976928102</c:v>
                </c:pt>
                <c:pt idx="12">
                  <c:v>0.67934963683614313</c:v>
                </c:pt>
                <c:pt idx="13">
                  <c:v>0.65774484041665715</c:v>
                </c:pt>
                <c:pt idx="14">
                  <c:v>0.58605441036296824</c:v>
                </c:pt>
                <c:pt idx="15">
                  <c:v>0.25627133269771762</c:v>
                </c:pt>
                <c:pt idx="16">
                  <c:v>0.21118501823245928</c:v>
                </c:pt>
                <c:pt idx="17">
                  <c:v>0.20291078379049296</c:v>
                </c:pt>
                <c:pt idx="18">
                  <c:v>0.17660816518098521</c:v>
                </c:pt>
                <c:pt idx="19">
                  <c:v>0.11442067970082667</c:v>
                </c:pt>
                <c:pt idx="20">
                  <c:v>0.11231129444424499</c:v>
                </c:pt>
                <c:pt idx="21">
                  <c:v>0.10541423896768184</c:v>
                </c:pt>
                <c:pt idx="22">
                  <c:v>9.0842209365233073E-2</c:v>
                </c:pt>
                <c:pt idx="23">
                  <c:v>7.5016847003776269E-2</c:v>
                </c:pt>
                <c:pt idx="24">
                  <c:v>4.3180890177008595E-2</c:v>
                </c:pt>
                <c:pt idx="25">
                  <c:v>2.7664210492837009E-2</c:v>
                </c:pt>
              </c:numCache>
            </c:numRef>
          </c:val>
          <c:extLst>
            <c:ext xmlns:c16="http://schemas.microsoft.com/office/drawing/2014/chart" uri="{C3380CC4-5D6E-409C-BE32-E72D297353CC}">
              <c16:uniqueId val="{00000000-AC5D-457F-B7E4-B4D981007422}"/>
            </c:ext>
          </c:extLst>
        </c:ser>
        <c:dLbls>
          <c:showLegendKey val="0"/>
          <c:showVal val="0"/>
          <c:showCatName val="0"/>
          <c:showSerName val="0"/>
          <c:showPercent val="0"/>
          <c:showBubbleSize val="0"/>
        </c:dLbls>
        <c:gapWidth val="219"/>
        <c:axId val="1215254144"/>
        <c:axId val="1218423680"/>
      </c:barChart>
      <c:barChart>
        <c:barDir val="col"/>
        <c:grouping val="clustered"/>
        <c:varyColors val="0"/>
        <c:ser>
          <c:idx val="1"/>
          <c:order val="1"/>
          <c:spPr>
            <a:solidFill>
              <a:schemeClr val="bg1">
                <a:lumMod val="75000"/>
              </a:schemeClr>
            </a:solidFill>
            <a:ln>
              <a:noFill/>
            </a:ln>
            <a:effectLst/>
          </c:spPr>
          <c:invertIfNegative val="0"/>
          <c:dPt>
            <c:idx val="11"/>
            <c:invertIfNegative val="0"/>
            <c:bubble3D val="0"/>
            <c:spPr>
              <a:solidFill>
                <a:schemeClr val="bg1">
                  <a:lumMod val="50000"/>
                </a:schemeClr>
              </a:solidFill>
              <a:ln>
                <a:noFill/>
              </a:ln>
              <a:effectLst/>
            </c:spPr>
            <c:extLst>
              <c:ext xmlns:c16="http://schemas.microsoft.com/office/drawing/2014/chart" uri="{C3380CC4-5D6E-409C-BE32-E72D297353CC}">
                <c16:uniqueId val="{00000002-AC5D-457F-B7E4-B4D981007422}"/>
              </c:ext>
            </c:extLst>
          </c:dPt>
          <c:dPt>
            <c:idx val="20"/>
            <c:invertIfNegative val="0"/>
            <c:bubble3D val="0"/>
            <c:spPr>
              <a:solidFill>
                <a:schemeClr val="bg1">
                  <a:lumMod val="65000"/>
                </a:schemeClr>
              </a:solidFill>
              <a:ln>
                <a:noFill/>
              </a:ln>
              <a:effectLst/>
            </c:spPr>
            <c:extLst>
              <c:ext xmlns:c16="http://schemas.microsoft.com/office/drawing/2014/chart" uri="{C3380CC4-5D6E-409C-BE32-E72D297353CC}">
                <c16:uniqueId val="{00000004-AC5D-457F-B7E4-B4D981007422}"/>
              </c:ext>
            </c:extLst>
          </c:dPt>
          <c:dPt>
            <c:idx val="21"/>
            <c:invertIfNegative val="0"/>
            <c:bubble3D val="0"/>
            <c:spPr>
              <a:solidFill>
                <a:schemeClr val="accent6"/>
              </a:solidFill>
              <a:ln>
                <a:noFill/>
              </a:ln>
              <a:effectLst/>
            </c:spPr>
            <c:extLst>
              <c:ext xmlns:c16="http://schemas.microsoft.com/office/drawing/2014/chart" uri="{C3380CC4-5D6E-409C-BE32-E72D297353CC}">
                <c16:uniqueId val="{00000006-AC5D-457F-B7E4-B4D981007422}"/>
              </c:ext>
            </c:extLst>
          </c:dPt>
          <c:cat>
            <c:strRef>
              <c:f>'C3-9'!$A$50:$A$75</c:f>
              <c:strCache>
                <c:ptCount val="26"/>
                <c:pt idx="0">
                  <c:v>Sweden</c:v>
                </c:pt>
                <c:pt idx="1">
                  <c:v>France</c:v>
                </c:pt>
                <c:pt idx="2">
                  <c:v>Belgium</c:v>
                </c:pt>
                <c:pt idx="3">
                  <c:v>Finnland</c:v>
                </c:pt>
                <c:pt idx="4">
                  <c:v>Luxemburg</c:v>
                </c:pt>
                <c:pt idx="5">
                  <c:v>Austria</c:v>
                </c:pt>
                <c:pt idx="6">
                  <c:v>Cyprus</c:v>
                </c:pt>
                <c:pt idx="7">
                  <c:v>Spain</c:v>
                </c:pt>
                <c:pt idx="8">
                  <c:v>Portugal</c:v>
                </c:pt>
                <c:pt idx="9">
                  <c:v>Lithuania</c:v>
                </c:pt>
                <c:pt idx="10">
                  <c:v>Estiona</c:v>
                </c:pt>
                <c:pt idx="11">
                  <c:v>EU average</c:v>
                </c:pt>
                <c:pt idx="12">
                  <c:v>Malta</c:v>
                </c:pt>
                <c:pt idx="13">
                  <c:v>Italy</c:v>
                </c:pt>
                <c:pt idx="14">
                  <c:v>Denmark</c:v>
                </c:pt>
                <c:pt idx="15">
                  <c:v>Romania</c:v>
                </c:pt>
                <c:pt idx="16">
                  <c:v>Scotland</c:v>
                </c:pt>
                <c:pt idx="17">
                  <c:v>Polnad</c:v>
                </c:pt>
                <c:pt idx="18">
                  <c:v>Germany</c:v>
                </c:pt>
                <c:pt idx="19">
                  <c:v>Slovenia</c:v>
                </c:pt>
                <c:pt idx="20">
                  <c:v>V3 average</c:v>
                </c:pt>
                <c:pt idx="21">
                  <c:v>Hungary</c:v>
                </c:pt>
                <c:pt idx="22">
                  <c:v>Slovakia</c:v>
                </c:pt>
                <c:pt idx="23">
                  <c:v>Latvia</c:v>
                </c:pt>
                <c:pt idx="24">
                  <c:v>Czechia</c:v>
                </c:pt>
                <c:pt idx="25">
                  <c:v>Croatia</c:v>
                </c:pt>
              </c:strCache>
            </c:strRef>
          </c:cat>
          <c:val>
            <c:numRef>
              <c:f>'C3-9'!$B$20:$B$45</c:f>
              <c:numCache>
                <c:formatCode>0.0000</c:formatCode>
                <c:ptCount val="26"/>
                <c:pt idx="0">
                  <c:v>3.2059070480591396</c:v>
                </c:pt>
                <c:pt idx="1">
                  <c:v>1.8168196291440346</c:v>
                </c:pt>
                <c:pt idx="2">
                  <c:v>1.6443386514906091</c:v>
                </c:pt>
                <c:pt idx="3">
                  <c:v>1.5554211531629241</c:v>
                </c:pt>
                <c:pt idx="4">
                  <c:v>1.5057389586770888</c:v>
                </c:pt>
                <c:pt idx="5">
                  <c:v>1.1524745061713022</c:v>
                </c:pt>
                <c:pt idx="6">
                  <c:v>1.1176785698072436</c:v>
                </c:pt>
                <c:pt idx="7">
                  <c:v>1.0938828123159983</c:v>
                </c:pt>
                <c:pt idx="8">
                  <c:v>1.0721052741166426</c:v>
                </c:pt>
                <c:pt idx="9">
                  <c:v>1.0536727903140117</c:v>
                </c:pt>
                <c:pt idx="10">
                  <c:v>1.0178655635100957</c:v>
                </c:pt>
                <c:pt idx="11">
                  <c:v>0.75105152976928102</c:v>
                </c:pt>
                <c:pt idx="12">
                  <c:v>0.67934963683614313</c:v>
                </c:pt>
                <c:pt idx="13">
                  <c:v>0.65774484041665715</c:v>
                </c:pt>
                <c:pt idx="14">
                  <c:v>0.58605441036296824</c:v>
                </c:pt>
                <c:pt idx="15">
                  <c:v>0.25627133269771762</c:v>
                </c:pt>
                <c:pt idx="16">
                  <c:v>0.21118501823245928</c:v>
                </c:pt>
                <c:pt idx="17">
                  <c:v>0.20291078379049296</c:v>
                </c:pt>
                <c:pt idx="18">
                  <c:v>0.17660816518098521</c:v>
                </c:pt>
                <c:pt idx="19">
                  <c:v>0.11442067970082667</c:v>
                </c:pt>
                <c:pt idx="20">
                  <c:v>0.11231129444424499</c:v>
                </c:pt>
                <c:pt idx="21">
                  <c:v>0.10541423896768184</c:v>
                </c:pt>
                <c:pt idx="22">
                  <c:v>9.0842209365233073E-2</c:v>
                </c:pt>
                <c:pt idx="23">
                  <c:v>7.5016847003776269E-2</c:v>
                </c:pt>
                <c:pt idx="24">
                  <c:v>4.3180890177008595E-2</c:v>
                </c:pt>
                <c:pt idx="25">
                  <c:v>2.7664210492837009E-2</c:v>
                </c:pt>
              </c:numCache>
            </c:numRef>
          </c:val>
          <c:extLst>
            <c:ext xmlns:c16="http://schemas.microsoft.com/office/drawing/2014/chart" uri="{C3380CC4-5D6E-409C-BE32-E72D297353CC}">
              <c16:uniqueId val="{00000007-AC5D-457F-B7E4-B4D981007422}"/>
            </c:ext>
          </c:extLst>
        </c:ser>
        <c:dLbls>
          <c:showLegendKey val="0"/>
          <c:showVal val="0"/>
          <c:showCatName val="0"/>
          <c:showSerName val="0"/>
          <c:showPercent val="0"/>
          <c:showBubbleSize val="0"/>
        </c:dLbls>
        <c:gapWidth val="219"/>
        <c:axId val="1146187120"/>
        <c:axId val="1146185152"/>
      </c:barChart>
      <c:catAx>
        <c:axId val="1215254144"/>
        <c:scaling>
          <c:orientation val="minMax"/>
        </c:scaling>
        <c:delete val="0"/>
        <c:axPos val="b"/>
        <c:numFmt formatCode="General" sourceLinked="1"/>
        <c:majorTickMark val="out"/>
        <c:minorTickMark val="none"/>
        <c:tickLblPos val="low"/>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218423680"/>
        <c:crosses val="autoZero"/>
        <c:auto val="1"/>
        <c:lblAlgn val="ctr"/>
        <c:lblOffset val="100"/>
        <c:noMultiLvlLbl val="0"/>
      </c:catAx>
      <c:valAx>
        <c:axId val="1218423680"/>
        <c:scaling>
          <c:orientation val="minMax"/>
        </c:scaling>
        <c:delete val="0"/>
        <c:axPos val="l"/>
        <c:majorGridlines>
          <c:spPr>
            <a:ln w="6350"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percentage</a:t>
                </a:r>
              </a:p>
            </c:rich>
          </c:tx>
          <c:layout>
            <c:manualLayout>
              <c:xMode val="edge"/>
              <c:yMode val="edge"/>
              <c:x val="7.2222222222222215E-2"/>
              <c:y val="1.743875765529309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0.0" sourceLinked="0"/>
        <c:majorTickMark val="none"/>
        <c:minorTickMark val="out"/>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215254144"/>
        <c:crosses val="autoZero"/>
        <c:crossBetween val="between"/>
        <c:minorUnit val="0.5"/>
      </c:valAx>
      <c:valAx>
        <c:axId val="1146185152"/>
        <c:scaling>
          <c:orientation val="minMax"/>
          <c:max val="3.5"/>
        </c:scaling>
        <c:delete val="0"/>
        <c:axPos val="r"/>
        <c:title>
          <c:tx>
            <c:rich>
              <a:bodyPr rot="0" spcFirstLastPara="1" vertOverflow="ellipsis" wrap="square" anchor="ctr" anchorCtr="1"/>
              <a:lstStyle/>
              <a:p>
                <a:pPr>
                  <a:defRPr lang="hu-HU" sz="1000" b="0" i="0" u="none" strike="noStrike" kern="1200" baseline="0">
                    <a:solidFill>
                      <a:sysClr val="windowText" lastClr="000000"/>
                    </a:solidFill>
                    <a:latin typeface="+mn-lt"/>
                    <a:ea typeface="+mn-ea"/>
                    <a:cs typeface="+mn-cs"/>
                  </a:defRPr>
                </a:pPr>
                <a:r>
                  <a:rPr lang="hu-HU" sz="1000" b="0" i="0" u="none" strike="noStrike" kern="1200" baseline="0">
                    <a:solidFill>
                      <a:sysClr val="windowText" lastClr="000000"/>
                    </a:solidFill>
                    <a:latin typeface="+mn-lt"/>
                    <a:ea typeface="+mn-ea"/>
                    <a:cs typeface="+mn-cs"/>
                  </a:rPr>
                  <a:t>percentage</a:t>
                </a:r>
              </a:p>
            </c:rich>
          </c:tx>
          <c:layout>
            <c:manualLayout>
              <c:xMode val="edge"/>
              <c:yMode val="edge"/>
              <c:x val="0.80498622047244106"/>
              <c:y val="2.2068387284922719E-2"/>
            </c:manualLayout>
          </c:layout>
          <c:overlay val="0"/>
          <c:spPr>
            <a:noFill/>
            <a:ln>
              <a:noFill/>
            </a:ln>
            <a:effectLst/>
          </c:spPr>
          <c:txPr>
            <a:bodyPr rot="0" spcFirstLastPara="1" vertOverflow="ellipsis" wrap="square" anchor="ctr" anchorCtr="1"/>
            <a:lstStyle/>
            <a:p>
              <a:pPr>
                <a:defRPr lang="hu-HU" sz="1000" b="0" i="0" u="none" strike="noStrike" kern="1200" baseline="0">
                  <a:solidFill>
                    <a:sysClr val="windowText" lastClr="000000"/>
                  </a:solidFill>
                  <a:latin typeface="+mn-lt"/>
                  <a:ea typeface="+mn-ea"/>
                  <a:cs typeface="+mn-cs"/>
                </a:defRPr>
              </a:pPr>
              <a:endParaRPr lang="hu-HU"/>
            </a:p>
          </c:txPr>
        </c:title>
        <c:numFmt formatCode="0.0" sourceLinked="0"/>
        <c:majorTickMark val="out"/>
        <c:minorTickMark val="out"/>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146187120"/>
        <c:crosses val="max"/>
        <c:crossBetween val="between"/>
        <c:minorUnit val="0.5"/>
      </c:valAx>
      <c:catAx>
        <c:axId val="1146187120"/>
        <c:scaling>
          <c:orientation val="minMax"/>
        </c:scaling>
        <c:delete val="1"/>
        <c:axPos val="b"/>
        <c:numFmt formatCode="General" sourceLinked="1"/>
        <c:majorTickMark val="out"/>
        <c:minorTickMark val="none"/>
        <c:tickLblPos val="nextTo"/>
        <c:crossAx val="1146185152"/>
        <c:crosses val="autoZero"/>
        <c:auto val="1"/>
        <c:lblAlgn val="ctr"/>
        <c:lblOffset val="100"/>
        <c:noMultiLvlLbl val="0"/>
      </c:catAx>
      <c:spPr>
        <a:noFill/>
        <a:ln>
          <a:solidFill>
            <a:schemeClr val="bg1">
              <a:lumMod val="65000"/>
            </a:schemeClr>
          </a:solid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692038495188102E-2"/>
          <c:y val="0.11574074074074074"/>
          <c:w val="0.89461592300962378"/>
          <c:h val="0.67095654709827945"/>
        </c:manualLayout>
      </c:layout>
      <c:areaChart>
        <c:grouping val="stacked"/>
        <c:varyColors val="0"/>
        <c:ser>
          <c:idx val="4"/>
          <c:order val="4"/>
          <c:tx>
            <c:strRef>
              <c:f>'C3-10'!$F$16</c:f>
              <c:strCache>
                <c:ptCount val="1"/>
                <c:pt idx="0">
                  <c:v>MIN</c:v>
                </c:pt>
              </c:strCache>
            </c:strRef>
          </c:tx>
          <c:spPr>
            <a:solidFill>
              <a:schemeClr val="bg1">
                <a:alpha val="0"/>
              </a:schemeClr>
            </a:solidFill>
            <a:ln>
              <a:noFill/>
            </a:ln>
            <a:effectLst/>
          </c:spPr>
          <c:cat>
            <c:numRef>
              <c:f>'C3-10'!$A$17:$A$36</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'C3-10'!$F$17:$F$36</c:f>
              <c:numCache>
                <c:formatCode>#\ ##0.0</c:formatCode>
                <c:ptCount val="20"/>
                <c:pt idx="0">
                  <c:v>0.9</c:v>
                </c:pt>
                <c:pt idx="1">
                  <c:v>0.9</c:v>
                </c:pt>
                <c:pt idx="2">
                  <c:v>0.9</c:v>
                </c:pt>
                <c:pt idx="3">
                  <c:v>0.9</c:v>
                </c:pt>
                <c:pt idx="4">
                  <c:v>4.9000000000000004</c:v>
                </c:pt>
                <c:pt idx="5">
                  <c:v>2</c:v>
                </c:pt>
                <c:pt idx="6">
                  <c:v>4.0999999999999996</c:v>
                </c:pt>
                <c:pt idx="7">
                  <c:v>6.6</c:v>
                </c:pt>
                <c:pt idx="8">
                  <c:v>7.4</c:v>
                </c:pt>
                <c:pt idx="9">
                  <c:v>8.1999999999999993</c:v>
                </c:pt>
                <c:pt idx="10">
                  <c:v>9.1</c:v>
                </c:pt>
                <c:pt idx="11">
                  <c:v>10.8</c:v>
                </c:pt>
                <c:pt idx="12">
                  <c:v>12</c:v>
                </c:pt>
                <c:pt idx="13">
                  <c:v>10.8</c:v>
                </c:pt>
                <c:pt idx="14">
                  <c:v>10.3</c:v>
                </c:pt>
                <c:pt idx="15">
                  <c:v>14.9</c:v>
                </c:pt>
                <c:pt idx="16">
                  <c:v>23</c:v>
                </c:pt>
                <c:pt idx="17">
                  <c:v>29.8</c:v>
                </c:pt>
                <c:pt idx="18">
                  <c:v>33.799999999999997</c:v>
                </c:pt>
                <c:pt idx="19">
                  <c:v>34.1</c:v>
                </c:pt>
              </c:numCache>
            </c:numRef>
          </c:val>
          <c:extLst>
            <c:ext xmlns:c16="http://schemas.microsoft.com/office/drawing/2014/chart" uri="{C3380CC4-5D6E-409C-BE32-E72D297353CC}">
              <c16:uniqueId val="{00000004-0FEE-430D-B9F3-25A738E35731}"/>
            </c:ext>
          </c:extLst>
        </c:ser>
        <c:ser>
          <c:idx val="6"/>
          <c:order val="6"/>
          <c:tx>
            <c:strRef>
              <c:f>'C3-10'!$H$16</c:f>
              <c:strCache>
                <c:ptCount val="1"/>
                <c:pt idx="0">
                  <c:v>V3 tartomány</c:v>
                </c:pt>
              </c:strCache>
            </c:strRef>
          </c:tx>
          <c:spPr>
            <a:solidFill>
              <a:schemeClr val="bg1">
                <a:lumMod val="65000"/>
                <a:alpha val="30000"/>
              </a:schemeClr>
            </a:solidFill>
            <a:ln>
              <a:noFill/>
            </a:ln>
            <a:effectLst/>
          </c:spPr>
          <c:cat>
            <c:numRef>
              <c:f>'C3-10'!$A$17:$A$36</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'C3-10'!$H$17:$H$36</c:f>
              <c:numCache>
                <c:formatCode>General</c:formatCode>
                <c:ptCount val="20"/>
                <c:pt idx="0" formatCode="#\ ##0.0">
                  <c:v>4.1999999999999993</c:v>
                </c:pt>
                <c:pt idx="1">
                  <c:v>4.5</c:v>
                </c:pt>
                <c:pt idx="2" formatCode="#\ ##0.0">
                  <c:v>3.9</c:v>
                </c:pt>
                <c:pt idx="3">
                  <c:v>4.6999999999999993</c:v>
                </c:pt>
                <c:pt idx="4">
                  <c:v>1.2999999999999998</c:v>
                </c:pt>
                <c:pt idx="5">
                  <c:v>4.2</c:v>
                </c:pt>
                <c:pt idx="6">
                  <c:v>3.3000000000000007</c:v>
                </c:pt>
                <c:pt idx="7">
                  <c:v>3.5</c:v>
                </c:pt>
                <c:pt idx="8">
                  <c:v>3.0999999999999996</c:v>
                </c:pt>
                <c:pt idx="9">
                  <c:v>5</c:v>
                </c:pt>
                <c:pt idx="10">
                  <c:v>7.2000000000000011</c:v>
                </c:pt>
                <c:pt idx="11">
                  <c:v>6.1999999999999993</c:v>
                </c:pt>
                <c:pt idx="12">
                  <c:v>11.2</c:v>
                </c:pt>
                <c:pt idx="13">
                  <c:v>13.399999999999999</c:v>
                </c:pt>
                <c:pt idx="14">
                  <c:v>16.2</c:v>
                </c:pt>
                <c:pt idx="15">
                  <c:v>17.600000000000001</c:v>
                </c:pt>
                <c:pt idx="16">
                  <c:v>11.799999999999997</c:v>
                </c:pt>
                <c:pt idx="17">
                  <c:v>4.9999999999999964</c:v>
                </c:pt>
                <c:pt idx="18">
                  <c:v>2.5</c:v>
                </c:pt>
                <c:pt idx="19">
                  <c:v>4.3999999999999986</c:v>
                </c:pt>
              </c:numCache>
            </c:numRef>
          </c:val>
          <c:extLst>
            <c:ext xmlns:c16="http://schemas.microsoft.com/office/drawing/2014/chart" uri="{C3380CC4-5D6E-409C-BE32-E72D297353CC}">
              <c16:uniqueId val="{00000006-0FEE-430D-B9F3-25A738E35731}"/>
            </c:ext>
          </c:extLst>
        </c:ser>
        <c:dLbls>
          <c:showLegendKey val="0"/>
          <c:showVal val="0"/>
          <c:showCatName val="0"/>
          <c:showSerName val="0"/>
          <c:showPercent val="0"/>
          <c:showBubbleSize val="0"/>
        </c:dLbls>
        <c:axId val="836950224"/>
        <c:axId val="836950552"/>
      </c:areaChart>
      <c:barChart>
        <c:barDir val="col"/>
        <c:grouping val="clustered"/>
        <c:varyColors val="0"/>
        <c:dLbls>
          <c:showLegendKey val="0"/>
          <c:showVal val="0"/>
          <c:showCatName val="0"/>
          <c:showSerName val="0"/>
          <c:showPercent val="0"/>
          <c:showBubbleSize val="0"/>
        </c:dLbls>
        <c:gapWidth val="219"/>
        <c:overlap val="-27"/>
        <c:axId val="836950224"/>
        <c:axId val="836950552"/>
        <c:extLst>
          <c:ext xmlns:c15="http://schemas.microsoft.com/office/drawing/2012/chart" uri="{02D57815-91ED-43cb-92C2-25804820EDAC}">
            <c15:filteredBarSeries>
              <c15:ser>
                <c:idx val="1"/>
                <c:order val="1"/>
                <c:tx>
                  <c:strRef>
                    <c:extLst>
                      <c:ext uri="{02D57815-91ED-43cb-92C2-25804820EDAC}">
                        <c15:formulaRef>
                          <c15:sqref>'C3-10'!$C$16</c15:sqref>
                        </c15:formulaRef>
                      </c:ext>
                    </c:extLst>
                    <c:strCache>
                      <c:ptCount val="1"/>
                      <c:pt idx="0">
                        <c:v>Csehország</c:v>
                      </c:pt>
                    </c:strCache>
                  </c:strRef>
                </c:tx>
                <c:spPr>
                  <a:solidFill>
                    <a:schemeClr val="accent2"/>
                  </a:solidFill>
                  <a:ln>
                    <a:noFill/>
                  </a:ln>
                  <a:effectLst/>
                </c:spPr>
                <c:invertIfNegative val="0"/>
                <c:cat>
                  <c:numRef>
                    <c:extLst>
                      <c:ext uri="{02D57815-91ED-43cb-92C2-25804820EDAC}">
                        <c15:formulaRef>
                          <c15:sqref>'C3-10'!$A$17:$A$36</c15:sqref>
                        </c15:formulaRef>
                      </c:ext>
                    </c:extLst>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extLst>
                      <c:ext uri="{02D57815-91ED-43cb-92C2-25804820EDAC}">
                        <c15:formulaRef>
                          <c15:sqref>'C3-10'!$C$17:$C$36</c15:sqref>
                        </c15:formulaRef>
                      </c:ext>
                    </c:extLst>
                    <c:numCache>
                      <c:formatCode>#\ ##0.0</c:formatCode>
                      <c:ptCount val="20"/>
                      <c:pt idx="0">
                        <c:v>0.9</c:v>
                      </c:pt>
                      <c:pt idx="1">
                        <c:v>0.9</c:v>
                      </c:pt>
                      <c:pt idx="2">
                        <c:v>0.9</c:v>
                      </c:pt>
                      <c:pt idx="3">
                        <c:v>0.9</c:v>
                      </c:pt>
                      <c:pt idx="4">
                        <c:v>5.5</c:v>
                      </c:pt>
                      <c:pt idx="5">
                        <c:v>6.2</c:v>
                      </c:pt>
                      <c:pt idx="6">
                        <c:v>7.4</c:v>
                      </c:pt>
                      <c:pt idx="7">
                        <c:v>10.1</c:v>
                      </c:pt>
                      <c:pt idx="8">
                        <c:v>10.4</c:v>
                      </c:pt>
                      <c:pt idx="9">
                        <c:v>12.4</c:v>
                      </c:pt>
                      <c:pt idx="10">
                        <c:v>15.8</c:v>
                      </c:pt>
                      <c:pt idx="11">
                        <c:v>17</c:v>
                      </c:pt>
                      <c:pt idx="12">
                        <c:v>23.2</c:v>
                      </c:pt>
                      <c:pt idx="13">
                        <c:v>24.2</c:v>
                      </c:pt>
                      <c:pt idx="14">
                        <c:v>25.4</c:v>
                      </c:pt>
                      <c:pt idx="15">
                        <c:v>29.7</c:v>
                      </c:pt>
                      <c:pt idx="16">
                        <c:v>33.6</c:v>
                      </c:pt>
                      <c:pt idx="17">
                        <c:v>34.1</c:v>
                      </c:pt>
                      <c:pt idx="18">
                        <c:v>34.5</c:v>
                      </c:pt>
                      <c:pt idx="19" formatCode="General">
                        <c:v>0</c:v>
                      </c:pt>
                    </c:numCache>
                  </c:numRef>
                </c:val>
                <c:extLst>
                  <c:ext xmlns:c16="http://schemas.microsoft.com/office/drawing/2014/chart" uri="{C3380CC4-5D6E-409C-BE32-E72D297353CC}">
                    <c16:uniqueId val="{00000001-0FEE-430D-B9F3-25A738E3573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'C3-10'!$D$16</c15:sqref>
                        </c15:formulaRef>
                      </c:ext>
                    </c:extLst>
                    <c:strCache>
                      <c:ptCount val="1"/>
                      <c:pt idx="0">
                        <c:v>Lengyelország</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'C3-10'!$A$17:$A$36</c15:sqref>
                        </c15:formulaRef>
                      </c:ext>
                    </c:extLst>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extLst xmlns:c15="http://schemas.microsoft.com/office/drawing/2012/chart">
                      <c:ext xmlns:c15="http://schemas.microsoft.com/office/drawing/2012/chart" uri="{02D57815-91ED-43cb-92C2-25804820EDAC}">
                        <c15:formulaRef>
                          <c15:sqref>'C3-10'!$D$17:$D$36</c15:sqref>
                        </c15:formulaRef>
                      </c:ext>
                    </c:extLst>
                    <c:numCache>
                      <c:formatCode>#\ ##0.0</c:formatCode>
                      <c:ptCount val="20"/>
                      <c:pt idx="0">
                        <c:v>2.1</c:v>
                      </c:pt>
                      <c:pt idx="1">
                        <c:v>4.0999999999999996</c:v>
                      </c:pt>
                      <c:pt idx="2">
                        <c:v>3.1</c:v>
                      </c:pt>
                      <c:pt idx="3">
                        <c:v>2.8</c:v>
                      </c:pt>
                      <c:pt idx="4">
                        <c:v>4.9000000000000004</c:v>
                      </c:pt>
                      <c:pt idx="5">
                        <c:v>5.6</c:v>
                      </c:pt>
                      <c:pt idx="6">
                        <c:v>6.9</c:v>
                      </c:pt>
                      <c:pt idx="7">
                        <c:v>7.7</c:v>
                      </c:pt>
                      <c:pt idx="8">
                        <c:v>10.5</c:v>
                      </c:pt>
                      <c:pt idx="9">
                        <c:v>13.2</c:v>
                      </c:pt>
                      <c:pt idx="10">
                        <c:v>16.3</c:v>
                      </c:pt>
                      <c:pt idx="11">
                        <c:v>11.4</c:v>
                      </c:pt>
                      <c:pt idx="12">
                        <c:v>12</c:v>
                      </c:pt>
                      <c:pt idx="13">
                        <c:v>15.1</c:v>
                      </c:pt>
                      <c:pt idx="14">
                        <c:v>26.5</c:v>
                      </c:pt>
                      <c:pt idx="15">
                        <c:v>32.5</c:v>
                      </c:pt>
                      <c:pt idx="16">
                        <c:v>34.799999999999997</c:v>
                      </c:pt>
                      <c:pt idx="17">
                        <c:v>34.799999999999997</c:v>
                      </c:pt>
                      <c:pt idx="18">
                        <c:v>33.799999999999997</c:v>
                      </c:pt>
                      <c:pt idx="19">
                        <c:v>34.1</c:v>
                      </c:pt>
                    </c:numCache>
                  </c:numRef>
                </c:val>
                <c:extLst xmlns:c15="http://schemas.microsoft.com/office/drawing/2012/chart">
                  <c:ext xmlns:c16="http://schemas.microsoft.com/office/drawing/2014/chart" uri="{C3380CC4-5D6E-409C-BE32-E72D297353CC}">
                    <c16:uniqueId val="{00000002-0FEE-430D-B9F3-25A738E35731}"/>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'C3-10'!$E$16</c15:sqref>
                        </c15:formulaRef>
                      </c:ext>
                    </c:extLst>
                    <c:strCache>
                      <c:ptCount val="1"/>
                      <c:pt idx="0">
                        <c:v>Szlovákia</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'C3-10'!$A$17:$A$36</c15:sqref>
                        </c15:formulaRef>
                      </c:ext>
                    </c:extLst>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extLst xmlns:c15="http://schemas.microsoft.com/office/drawing/2012/chart">
                      <c:ext xmlns:c15="http://schemas.microsoft.com/office/drawing/2012/chart" uri="{02D57815-91ED-43cb-92C2-25804820EDAC}">
                        <c15:formulaRef>
                          <c15:sqref>'C3-10'!$E$17:$E$36</c15:sqref>
                        </c15:formulaRef>
                      </c:ext>
                    </c:extLst>
                    <c:numCache>
                      <c:formatCode>#\ ##0.0</c:formatCode>
                      <c:ptCount val="20"/>
                      <c:pt idx="0">
                        <c:v>5.0999999999999996</c:v>
                      </c:pt>
                      <c:pt idx="1">
                        <c:v>5.4</c:v>
                      </c:pt>
                      <c:pt idx="2">
                        <c:v>4.8</c:v>
                      </c:pt>
                      <c:pt idx="3">
                        <c:v>5.6</c:v>
                      </c:pt>
                      <c:pt idx="4">
                        <c:v>6.2</c:v>
                      </c:pt>
                      <c:pt idx="5">
                        <c:v>2</c:v>
                      </c:pt>
                      <c:pt idx="6">
                        <c:v>4.0999999999999996</c:v>
                      </c:pt>
                      <c:pt idx="7">
                        <c:v>6.6</c:v>
                      </c:pt>
                      <c:pt idx="8">
                        <c:v>7.4</c:v>
                      </c:pt>
                      <c:pt idx="9">
                        <c:v>8.1999999999999993</c:v>
                      </c:pt>
                      <c:pt idx="10">
                        <c:v>9.1</c:v>
                      </c:pt>
                      <c:pt idx="11">
                        <c:v>10.8</c:v>
                      </c:pt>
                      <c:pt idx="12">
                        <c:v>13.4</c:v>
                      </c:pt>
                      <c:pt idx="13">
                        <c:v>10.8</c:v>
                      </c:pt>
                      <c:pt idx="14">
                        <c:v>10.3</c:v>
                      </c:pt>
                      <c:pt idx="15">
                        <c:v>14.9</c:v>
                      </c:pt>
                      <c:pt idx="16">
                        <c:v>23</c:v>
                      </c:pt>
                      <c:pt idx="17">
                        <c:v>29.8</c:v>
                      </c:pt>
                      <c:pt idx="18">
                        <c:v>36.299999999999997</c:v>
                      </c:pt>
                      <c:pt idx="19">
                        <c:v>38.5</c:v>
                      </c:pt>
                    </c:numCache>
                  </c:numRef>
                </c:val>
                <c:extLst xmlns:c15="http://schemas.microsoft.com/office/drawing/2012/chart">
                  <c:ext xmlns:c16="http://schemas.microsoft.com/office/drawing/2014/chart" uri="{C3380CC4-5D6E-409C-BE32-E72D297353CC}">
                    <c16:uniqueId val="{00000003-0FEE-430D-B9F3-25A738E35731}"/>
                  </c:ext>
                </c:extLst>
              </c15:ser>
            </c15:filteredBarSeries>
          </c:ext>
        </c:extLst>
      </c:barChart>
      <c:lineChart>
        <c:grouping val="standard"/>
        <c:varyColors val="0"/>
        <c:ser>
          <c:idx val="0"/>
          <c:order val="0"/>
          <c:tx>
            <c:strRef>
              <c:f>'C3-10'!$B$16</c:f>
              <c:strCache>
                <c:ptCount val="1"/>
                <c:pt idx="0">
                  <c:v>Magyarország</c:v>
                </c:pt>
              </c:strCache>
            </c:strRef>
          </c:tx>
          <c:spPr>
            <a:ln w="28575" cap="rnd">
              <a:solidFill>
                <a:schemeClr val="accent6"/>
              </a:solidFill>
              <a:round/>
            </a:ln>
            <a:effectLst/>
          </c:spPr>
          <c:marker>
            <c:symbol val="none"/>
          </c:marker>
          <c:cat>
            <c:numRef>
              <c:f>'C3-10'!$A$17:$A$36</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'C3-10'!$B$17:$B$36</c:f>
              <c:numCache>
                <c:formatCode>#\ ##0.0</c:formatCode>
                <c:ptCount val="20"/>
                <c:pt idx="0">
                  <c:v>1.6</c:v>
                </c:pt>
                <c:pt idx="1">
                  <c:v>1.6</c:v>
                </c:pt>
                <c:pt idx="2">
                  <c:v>2.5</c:v>
                </c:pt>
                <c:pt idx="3">
                  <c:v>3.5</c:v>
                </c:pt>
                <c:pt idx="4">
                  <c:v>11.8</c:v>
                </c:pt>
                <c:pt idx="5">
                  <c:v>9.6</c:v>
                </c:pt>
                <c:pt idx="6">
                  <c:v>10.4</c:v>
                </c:pt>
                <c:pt idx="7">
                  <c:v>12.1</c:v>
                </c:pt>
                <c:pt idx="8">
                  <c:v>15.2</c:v>
                </c:pt>
                <c:pt idx="9">
                  <c:v>15.4</c:v>
                </c:pt>
                <c:pt idx="10">
                  <c:v>19.600000000000001</c:v>
                </c:pt>
                <c:pt idx="11">
                  <c:v>22</c:v>
                </c:pt>
                <c:pt idx="12">
                  <c:v>25.5</c:v>
                </c:pt>
                <c:pt idx="13">
                  <c:v>26.4</c:v>
                </c:pt>
                <c:pt idx="14">
                  <c:v>30.5</c:v>
                </c:pt>
                <c:pt idx="15">
                  <c:v>32.200000000000003</c:v>
                </c:pt>
                <c:pt idx="16">
                  <c:v>34.700000000000003</c:v>
                </c:pt>
                <c:pt idx="17">
                  <c:v>35</c:v>
                </c:pt>
                <c:pt idx="18">
                  <c:v>37.4</c:v>
                </c:pt>
                <c:pt idx="19">
                  <c:v>35.9</c:v>
                </c:pt>
              </c:numCache>
            </c:numRef>
          </c:val>
          <c:smooth val="0"/>
          <c:extLst>
            <c:ext xmlns:c16="http://schemas.microsoft.com/office/drawing/2014/chart" uri="{C3380CC4-5D6E-409C-BE32-E72D297353CC}">
              <c16:uniqueId val="{00000000-0FEE-430D-B9F3-25A738E35731}"/>
            </c:ext>
          </c:extLst>
        </c:ser>
        <c:ser>
          <c:idx val="7"/>
          <c:order val="7"/>
          <c:tx>
            <c:strRef>
              <c:f>'C3-10'!$I$16</c:f>
              <c:strCache>
                <c:ptCount val="1"/>
                <c:pt idx="0">
                  <c:v>V3 átlag</c:v>
                </c:pt>
              </c:strCache>
            </c:strRef>
          </c:tx>
          <c:spPr>
            <a:ln w="12700" cap="rnd">
              <a:solidFill>
                <a:schemeClr val="bg1">
                  <a:lumMod val="65000"/>
                </a:schemeClr>
              </a:solidFill>
              <a:round/>
            </a:ln>
            <a:effectLst/>
          </c:spPr>
          <c:marker>
            <c:symbol val="triangle"/>
            <c:size val="5"/>
            <c:spPr>
              <a:solidFill>
                <a:schemeClr val="bg1">
                  <a:lumMod val="65000"/>
                </a:schemeClr>
              </a:solidFill>
              <a:ln w="9525">
                <a:solidFill>
                  <a:schemeClr val="bg1">
                    <a:lumMod val="65000"/>
                  </a:schemeClr>
                </a:solidFill>
              </a:ln>
              <a:effectLst/>
            </c:spPr>
          </c:marker>
          <c:cat>
            <c:numRef>
              <c:f>'C3-10'!$A$17:$A$36</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'C3-10'!$I$17:$I$36</c:f>
              <c:numCache>
                <c:formatCode>0.0</c:formatCode>
                <c:ptCount val="20"/>
                <c:pt idx="0">
                  <c:v>2.6999999999999997</c:v>
                </c:pt>
                <c:pt idx="1">
                  <c:v>3.4666666666666668</c:v>
                </c:pt>
                <c:pt idx="2">
                  <c:v>2.9333333333333336</c:v>
                </c:pt>
                <c:pt idx="3">
                  <c:v>3.0999999999999996</c:v>
                </c:pt>
                <c:pt idx="4">
                  <c:v>5.5333333333333341</c:v>
                </c:pt>
                <c:pt idx="5">
                  <c:v>4.6000000000000005</c:v>
                </c:pt>
                <c:pt idx="6">
                  <c:v>6.1333333333333329</c:v>
                </c:pt>
                <c:pt idx="7">
                  <c:v>8.1333333333333329</c:v>
                </c:pt>
                <c:pt idx="8">
                  <c:v>9.4333333333333318</c:v>
                </c:pt>
                <c:pt idx="9">
                  <c:v>11.266666666666666</c:v>
                </c:pt>
                <c:pt idx="10">
                  <c:v>13.733333333333334</c:v>
                </c:pt>
                <c:pt idx="11">
                  <c:v>13.066666666666668</c:v>
                </c:pt>
                <c:pt idx="12">
                  <c:v>16.2</c:v>
                </c:pt>
                <c:pt idx="13">
                  <c:v>16.7</c:v>
                </c:pt>
                <c:pt idx="14">
                  <c:v>20.733333333333334</c:v>
                </c:pt>
                <c:pt idx="15">
                  <c:v>25.700000000000003</c:v>
                </c:pt>
                <c:pt idx="16">
                  <c:v>30.466666666666669</c:v>
                </c:pt>
                <c:pt idx="17">
                  <c:v>32.9</c:v>
                </c:pt>
                <c:pt idx="18">
                  <c:v>34.866666666666667</c:v>
                </c:pt>
                <c:pt idx="19">
                  <c:v>36.299999999999997</c:v>
                </c:pt>
              </c:numCache>
            </c:numRef>
          </c:val>
          <c:smooth val="0"/>
          <c:extLst>
            <c:ext xmlns:c16="http://schemas.microsoft.com/office/drawing/2014/chart" uri="{C3380CC4-5D6E-409C-BE32-E72D297353CC}">
              <c16:uniqueId val="{00000007-0FEE-430D-B9F3-25A738E35731}"/>
            </c:ext>
          </c:extLst>
        </c:ser>
        <c:dLbls>
          <c:showLegendKey val="0"/>
          <c:showVal val="0"/>
          <c:showCatName val="0"/>
          <c:showSerName val="0"/>
          <c:showPercent val="0"/>
          <c:showBubbleSize val="0"/>
        </c:dLbls>
        <c:marker val="1"/>
        <c:smooth val="0"/>
        <c:axId val="836950224"/>
        <c:axId val="836950552"/>
        <c:extLst>
          <c:ext xmlns:c15="http://schemas.microsoft.com/office/drawing/2012/chart" uri="{02D57815-91ED-43cb-92C2-25804820EDAC}">
            <c15:filteredLineSeries>
              <c15:ser>
                <c:idx val="5"/>
                <c:order val="5"/>
                <c:tx>
                  <c:strRef>
                    <c:extLst>
                      <c:ext uri="{02D57815-91ED-43cb-92C2-25804820EDAC}">
                        <c15:formulaRef>
                          <c15:sqref>'C3-10'!$G$16</c15:sqref>
                        </c15:formulaRef>
                      </c:ext>
                    </c:extLst>
                    <c:strCache>
                      <c:ptCount val="1"/>
                      <c:pt idx="0">
                        <c:v>MAX</c:v>
                      </c:pt>
                    </c:strCache>
                  </c:strRef>
                </c:tx>
                <c:spPr>
                  <a:ln w="28575" cap="rnd">
                    <a:solidFill>
                      <a:schemeClr val="accent6"/>
                    </a:solidFill>
                    <a:round/>
                  </a:ln>
                  <a:effectLst/>
                </c:spPr>
                <c:marker>
                  <c:symbol val="none"/>
                </c:marker>
                <c:cat>
                  <c:numRef>
                    <c:extLst>
                      <c:ext uri="{02D57815-91ED-43cb-92C2-25804820EDAC}">
                        <c15:formulaRef>
                          <c15:sqref>'C3-10'!$A$17:$A$36</c15:sqref>
                        </c15:formulaRef>
                      </c:ext>
                    </c:extLst>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extLst>
                      <c:ext uri="{02D57815-91ED-43cb-92C2-25804820EDAC}">
                        <c15:formulaRef>
                          <c15:sqref>'C3-10'!$G$17:$G$36</c15:sqref>
                        </c15:formulaRef>
                      </c:ext>
                    </c:extLst>
                    <c:numCache>
                      <c:formatCode>#\ ##0.0</c:formatCode>
                      <c:ptCount val="20"/>
                      <c:pt idx="0">
                        <c:v>5.0999999999999996</c:v>
                      </c:pt>
                      <c:pt idx="1">
                        <c:v>5.4</c:v>
                      </c:pt>
                      <c:pt idx="2">
                        <c:v>4.8</c:v>
                      </c:pt>
                      <c:pt idx="3">
                        <c:v>5.6</c:v>
                      </c:pt>
                      <c:pt idx="4">
                        <c:v>6.2</c:v>
                      </c:pt>
                      <c:pt idx="5">
                        <c:v>6.2</c:v>
                      </c:pt>
                      <c:pt idx="6">
                        <c:v>7.4</c:v>
                      </c:pt>
                      <c:pt idx="7">
                        <c:v>10.1</c:v>
                      </c:pt>
                      <c:pt idx="8">
                        <c:v>10.5</c:v>
                      </c:pt>
                      <c:pt idx="9">
                        <c:v>13.2</c:v>
                      </c:pt>
                      <c:pt idx="10">
                        <c:v>16.3</c:v>
                      </c:pt>
                      <c:pt idx="11">
                        <c:v>17</c:v>
                      </c:pt>
                      <c:pt idx="12">
                        <c:v>23.2</c:v>
                      </c:pt>
                      <c:pt idx="13">
                        <c:v>24.2</c:v>
                      </c:pt>
                      <c:pt idx="14">
                        <c:v>26.5</c:v>
                      </c:pt>
                      <c:pt idx="15">
                        <c:v>32.5</c:v>
                      </c:pt>
                      <c:pt idx="16">
                        <c:v>34.799999999999997</c:v>
                      </c:pt>
                      <c:pt idx="17">
                        <c:v>34.799999999999997</c:v>
                      </c:pt>
                      <c:pt idx="18">
                        <c:v>36.299999999999997</c:v>
                      </c:pt>
                      <c:pt idx="19">
                        <c:v>38.5</c:v>
                      </c:pt>
                    </c:numCache>
                  </c:numRef>
                </c:val>
                <c:smooth val="0"/>
                <c:extLst>
                  <c:ext xmlns:c16="http://schemas.microsoft.com/office/drawing/2014/chart" uri="{C3380CC4-5D6E-409C-BE32-E72D297353CC}">
                    <c16:uniqueId val="{00000005-0FEE-430D-B9F3-25A738E35731}"/>
                  </c:ext>
                </c:extLst>
              </c15:ser>
            </c15:filteredLineSeries>
          </c:ext>
        </c:extLst>
      </c:lineChart>
      <c:lineChart>
        <c:grouping val="standard"/>
        <c:varyColors val="0"/>
        <c:ser>
          <c:idx val="8"/>
          <c:order val="8"/>
          <c:tx>
            <c:strRef>
              <c:f>'C3-10'!$J$16</c:f>
              <c:strCache>
                <c:ptCount val="1"/>
                <c:pt idx="0">
                  <c:v>EU átlag</c:v>
                </c:pt>
              </c:strCache>
            </c:strRef>
          </c:tx>
          <c:spPr>
            <a:ln w="12700" cap="rnd">
              <a:solidFill>
                <a:schemeClr val="tx1">
                  <a:lumMod val="65000"/>
                  <a:lumOff val="35000"/>
                </a:schemeClr>
              </a:solidFill>
              <a:round/>
            </a:ln>
            <a:effectLst/>
          </c:spPr>
          <c:marker>
            <c:symbol val="circle"/>
            <c:size val="5"/>
            <c:spPr>
              <a:solidFill>
                <a:schemeClr val="tx1">
                  <a:lumMod val="65000"/>
                  <a:lumOff val="35000"/>
                </a:schemeClr>
              </a:solidFill>
              <a:ln w="9525">
                <a:solidFill>
                  <a:schemeClr val="tx1">
                    <a:lumMod val="65000"/>
                    <a:lumOff val="35000"/>
                  </a:schemeClr>
                </a:solidFill>
              </a:ln>
              <a:effectLst/>
            </c:spPr>
          </c:marker>
          <c:cat>
            <c:numRef>
              <c:f>'C3-10'!$A$17:$A$36</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'C3-10'!$J$17:$J$36</c:f>
              <c:numCache>
                <c:formatCode>#\ ##0.0</c:formatCode>
                <c:ptCount val="20"/>
                <c:pt idx="0">
                  <c:v>27.3</c:v>
                </c:pt>
                <c:pt idx="1">
                  <c:v>28.7</c:v>
                </c:pt>
                <c:pt idx="2">
                  <c:v>30.4</c:v>
                </c:pt>
                <c:pt idx="3">
                  <c:v>31.1</c:v>
                </c:pt>
                <c:pt idx="4">
                  <c:v>31.8</c:v>
                </c:pt>
                <c:pt idx="5">
                  <c:v>32.5</c:v>
                </c:pt>
                <c:pt idx="6">
                  <c:v>33.200000000000003</c:v>
                </c:pt>
                <c:pt idx="7">
                  <c:v>35.200000000000003</c:v>
                </c:pt>
                <c:pt idx="8">
                  <c:v>36.5</c:v>
                </c:pt>
                <c:pt idx="9">
                  <c:v>37.299999999999997</c:v>
                </c:pt>
                <c:pt idx="10">
                  <c:v>38</c:v>
                </c:pt>
                <c:pt idx="11">
                  <c:v>38.9</c:v>
                </c:pt>
                <c:pt idx="12">
                  <c:v>40.9</c:v>
                </c:pt>
                <c:pt idx="13">
                  <c:v>41.5</c:v>
                </c:pt>
                <c:pt idx="14">
                  <c:v>43.4</c:v>
                </c:pt>
                <c:pt idx="15">
                  <c:v>44.9</c:v>
                </c:pt>
                <c:pt idx="16">
                  <c:v>46.5</c:v>
                </c:pt>
                <c:pt idx="17">
                  <c:v>47.1</c:v>
                </c:pt>
                <c:pt idx="18">
                  <c:v>47.3</c:v>
                </c:pt>
                <c:pt idx="19">
                  <c:v>47.6</c:v>
                </c:pt>
              </c:numCache>
            </c:numRef>
          </c:val>
          <c:smooth val="0"/>
          <c:extLst>
            <c:ext xmlns:c16="http://schemas.microsoft.com/office/drawing/2014/chart" uri="{C3380CC4-5D6E-409C-BE32-E72D297353CC}">
              <c16:uniqueId val="{00000008-0FEE-430D-B9F3-25A738E35731}"/>
            </c:ext>
          </c:extLst>
        </c:ser>
        <c:dLbls>
          <c:showLegendKey val="0"/>
          <c:showVal val="0"/>
          <c:showCatName val="0"/>
          <c:showSerName val="0"/>
          <c:showPercent val="0"/>
          <c:showBubbleSize val="0"/>
        </c:dLbls>
        <c:marker val="1"/>
        <c:smooth val="0"/>
        <c:axId val="836999096"/>
        <c:axId val="837005328"/>
      </c:lineChart>
      <c:catAx>
        <c:axId val="836950224"/>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5400000" spcFirstLastPara="1" vertOverflow="ellipsis" wrap="square" anchor="ctr" anchorCtr="1"/>
          <a:lstStyle/>
          <a:p>
            <a:pPr>
              <a:defRPr sz="900" b="0" i="0" u="none" strike="noStrike" kern="1200" baseline="0">
                <a:solidFill>
                  <a:schemeClr val="tx1"/>
                </a:solidFill>
                <a:latin typeface="+mn-lt"/>
                <a:ea typeface="+mn-ea"/>
                <a:cs typeface="+mn-cs"/>
              </a:defRPr>
            </a:pPr>
            <a:endParaRPr lang="hu-HU"/>
          </a:p>
        </c:txPr>
        <c:crossAx val="836950552"/>
        <c:crosses val="autoZero"/>
        <c:auto val="1"/>
        <c:lblAlgn val="ctr"/>
        <c:lblOffset val="100"/>
        <c:noMultiLvlLbl val="0"/>
      </c:catAx>
      <c:valAx>
        <c:axId val="836950552"/>
        <c:scaling>
          <c:orientation val="minMax"/>
          <c:max val="50"/>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százalék</a:t>
                </a:r>
              </a:p>
            </c:rich>
          </c:tx>
          <c:layout>
            <c:manualLayout>
              <c:xMode val="edge"/>
              <c:yMode val="edge"/>
              <c:x val="7.4999999999999997E-2"/>
              <c:y val="1.787401574803149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General"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836950224"/>
        <c:crosses val="autoZero"/>
        <c:crossBetween val="between"/>
        <c:majorUnit val="10"/>
      </c:valAx>
      <c:valAx>
        <c:axId val="837005328"/>
        <c:scaling>
          <c:orientation val="minMax"/>
        </c:scaling>
        <c:delete val="0"/>
        <c:axPos val="r"/>
        <c:title>
          <c:tx>
            <c:rich>
              <a:bodyPr rot="0" spcFirstLastPara="1" vertOverflow="ellipsis"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hu-HU" sz="1000" b="0" i="0" u="none" strike="noStrike" kern="1200" baseline="0">
                    <a:solidFill>
                      <a:sysClr val="windowText" lastClr="000000"/>
                    </a:solidFill>
                    <a:latin typeface="+mn-lt"/>
                    <a:ea typeface="+mn-ea"/>
                    <a:cs typeface="+mn-cs"/>
                  </a:defRPr>
                </a:pPr>
                <a:r>
                  <a:rPr lang="hu-HU" sz="1000" b="0" i="0" u="none" strike="noStrike" kern="1200" baseline="0">
                    <a:solidFill>
                      <a:sysClr val="windowText" lastClr="000000"/>
                    </a:solidFill>
                    <a:latin typeface="+mn-lt"/>
                    <a:ea typeface="+mn-ea"/>
                    <a:cs typeface="+mn-cs"/>
                  </a:rPr>
                  <a:t>százalék</a:t>
                </a:r>
              </a:p>
            </c:rich>
          </c:tx>
          <c:layout>
            <c:manualLayout>
              <c:xMode val="edge"/>
              <c:yMode val="edge"/>
              <c:x val="0.83219444444444446"/>
              <c:y val="2.7133275007290757E-2"/>
            </c:manualLayout>
          </c:layout>
          <c:overlay val="0"/>
          <c:spPr>
            <a:noFill/>
            <a:ln>
              <a:noFill/>
            </a:ln>
            <a:effectLst/>
          </c:spPr>
          <c:txPr>
            <a:bodyPr rot="0" spcFirstLastPara="1" vertOverflow="ellipsis"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hu-HU" sz="1000" b="0" i="0" u="none" strike="noStrike" kern="1200" baseline="0">
                  <a:solidFill>
                    <a:sysClr val="windowText" lastClr="000000"/>
                  </a:solidFill>
                  <a:latin typeface="+mn-lt"/>
                  <a:ea typeface="+mn-ea"/>
                  <a:cs typeface="+mn-cs"/>
                </a:defRPr>
              </a:pPr>
              <a:endParaRPr lang="hu-HU"/>
            </a:p>
          </c:txPr>
        </c:title>
        <c:numFmt formatCode="General"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836999096"/>
        <c:crosses val="max"/>
        <c:crossBetween val="between"/>
        <c:majorUnit val="10"/>
      </c:valAx>
      <c:catAx>
        <c:axId val="836999096"/>
        <c:scaling>
          <c:orientation val="minMax"/>
        </c:scaling>
        <c:delete val="1"/>
        <c:axPos val="b"/>
        <c:numFmt formatCode="General" sourceLinked="1"/>
        <c:majorTickMark val="out"/>
        <c:minorTickMark val="none"/>
        <c:tickLblPos val="nextTo"/>
        <c:crossAx val="837005328"/>
        <c:crosses val="autoZero"/>
        <c:auto val="1"/>
        <c:lblAlgn val="ctr"/>
        <c:lblOffset val="100"/>
        <c:noMultiLvlLbl val="0"/>
      </c:catAx>
      <c:spPr>
        <a:noFill/>
        <a:ln>
          <a:solidFill>
            <a:schemeClr val="bg1">
              <a:lumMod val="65000"/>
            </a:schemeClr>
          </a:solid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692038495188102E-2"/>
          <c:y val="0.11574074074074074"/>
          <c:w val="0.89461592300962378"/>
          <c:h val="0.67095654709827945"/>
        </c:manualLayout>
      </c:layout>
      <c:areaChart>
        <c:grouping val="stacked"/>
        <c:varyColors val="0"/>
        <c:ser>
          <c:idx val="4"/>
          <c:order val="4"/>
          <c:tx>
            <c:strRef>
              <c:f>'C3-10'!$F$16</c:f>
              <c:strCache>
                <c:ptCount val="1"/>
                <c:pt idx="0">
                  <c:v>MIN</c:v>
                </c:pt>
              </c:strCache>
            </c:strRef>
          </c:tx>
          <c:spPr>
            <a:solidFill>
              <a:schemeClr val="bg1">
                <a:alpha val="0"/>
              </a:schemeClr>
            </a:solidFill>
            <a:ln>
              <a:noFill/>
            </a:ln>
            <a:effectLst/>
          </c:spPr>
          <c:cat>
            <c:numRef>
              <c:f>'C3-10'!$A$17:$A$36</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'C3-10'!$F$17:$F$36</c:f>
              <c:numCache>
                <c:formatCode>#\ ##0.0</c:formatCode>
                <c:ptCount val="20"/>
                <c:pt idx="0">
                  <c:v>0.9</c:v>
                </c:pt>
                <c:pt idx="1">
                  <c:v>0.9</c:v>
                </c:pt>
                <c:pt idx="2">
                  <c:v>0.9</c:v>
                </c:pt>
                <c:pt idx="3">
                  <c:v>0.9</c:v>
                </c:pt>
                <c:pt idx="4">
                  <c:v>4.9000000000000004</c:v>
                </c:pt>
                <c:pt idx="5">
                  <c:v>2</c:v>
                </c:pt>
                <c:pt idx="6">
                  <c:v>4.0999999999999996</c:v>
                </c:pt>
                <c:pt idx="7">
                  <c:v>6.6</c:v>
                </c:pt>
                <c:pt idx="8">
                  <c:v>7.4</c:v>
                </c:pt>
                <c:pt idx="9">
                  <c:v>8.1999999999999993</c:v>
                </c:pt>
                <c:pt idx="10">
                  <c:v>9.1</c:v>
                </c:pt>
                <c:pt idx="11">
                  <c:v>10.8</c:v>
                </c:pt>
                <c:pt idx="12">
                  <c:v>12</c:v>
                </c:pt>
                <c:pt idx="13">
                  <c:v>10.8</c:v>
                </c:pt>
                <c:pt idx="14">
                  <c:v>10.3</c:v>
                </c:pt>
                <c:pt idx="15">
                  <c:v>14.9</c:v>
                </c:pt>
                <c:pt idx="16">
                  <c:v>23</c:v>
                </c:pt>
                <c:pt idx="17">
                  <c:v>29.8</c:v>
                </c:pt>
                <c:pt idx="18">
                  <c:v>33.799999999999997</c:v>
                </c:pt>
                <c:pt idx="19">
                  <c:v>34.1</c:v>
                </c:pt>
              </c:numCache>
            </c:numRef>
          </c:val>
          <c:extLst>
            <c:ext xmlns:c16="http://schemas.microsoft.com/office/drawing/2014/chart" uri="{C3380CC4-5D6E-409C-BE32-E72D297353CC}">
              <c16:uniqueId val="{00000000-9270-4D23-BFA7-7947C9178385}"/>
            </c:ext>
          </c:extLst>
        </c:ser>
        <c:ser>
          <c:idx val="6"/>
          <c:order val="6"/>
          <c:tx>
            <c:strRef>
              <c:f>'C3-10'!$H$15</c:f>
              <c:strCache>
                <c:ptCount val="1"/>
                <c:pt idx="0">
                  <c:v>V3 range</c:v>
                </c:pt>
              </c:strCache>
            </c:strRef>
          </c:tx>
          <c:spPr>
            <a:solidFill>
              <a:schemeClr val="bg1">
                <a:lumMod val="65000"/>
                <a:alpha val="30000"/>
              </a:schemeClr>
            </a:solidFill>
            <a:ln>
              <a:noFill/>
            </a:ln>
            <a:effectLst/>
          </c:spPr>
          <c:cat>
            <c:numRef>
              <c:f>'C3-10'!$A$17:$A$36</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'C3-10'!$H$17:$H$36</c:f>
              <c:numCache>
                <c:formatCode>General</c:formatCode>
                <c:ptCount val="20"/>
                <c:pt idx="0" formatCode="#\ ##0.0">
                  <c:v>4.1999999999999993</c:v>
                </c:pt>
                <c:pt idx="1">
                  <c:v>4.5</c:v>
                </c:pt>
                <c:pt idx="2" formatCode="#\ ##0.0">
                  <c:v>3.9</c:v>
                </c:pt>
                <c:pt idx="3">
                  <c:v>4.6999999999999993</c:v>
                </c:pt>
                <c:pt idx="4">
                  <c:v>1.2999999999999998</c:v>
                </c:pt>
                <c:pt idx="5">
                  <c:v>4.2</c:v>
                </c:pt>
                <c:pt idx="6">
                  <c:v>3.3000000000000007</c:v>
                </c:pt>
                <c:pt idx="7">
                  <c:v>3.5</c:v>
                </c:pt>
                <c:pt idx="8">
                  <c:v>3.0999999999999996</c:v>
                </c:pt>
                <c:pt idx="9">
                  <c:v>5</c:v>
                </c:pt>
                <c:pt idx="10">
                  <c:v>7.2000000000000011</c:v>
                </c:pt>
                <c:pt idx="11">
                  <c:v>6.1999999999999993</c:v>
                </c:pt>
                <c:pt idx="12">
                  <c:v>11.2</c:v>
                </c:pt>
                <c:pt idx="13">
                  <c:v>13.399999999999999</c:v>
                </c:pt>
                <c:pt idx="14">
                  <c:v>16.2</c:v>
                </c:pt>
                <c:pt idx="15">
                  <c:v>17.600000000000001</c:v>
                </c:pt>
                <c:pt idx="16">
                  <c:v>11.799999999999997</c:v>
                </c:pt>
                <c:pt idx="17">
                  <c:v>4.9999999999999964</c:v>
                </c:pt>
                <c:pt idx="18">
                  <c:v>2.5</c:v>
                </c:pt>
                <c:pt idx="19">
                  <c:v>4.3999999999999986</c:v>
                </c:pt>
              </c:numCache>
            </c:numRef>
          </c:val>
          <c:extLst>
            <c:ext xmlns:c16="http://schemas.microsoft.com/office/drawing/2014/chart" uri="{C3380CC4-5D6E-409C-BE32-E72D297353CC}">
              <c16:uniqueId val="{00000001-9270-4D23-BFA7-7947C9178385}"/>
            </c:ext>
          </c:extLst>
        </c:ser>
        <c:dLbls>
          <c:showLegendKey val="0"/>
          <c:showVal val="0"/>
          <c:showCatName val="0"/>
          <c:showSerName val="0"/>
          <c:showPercent val="0"/>
          <c:showBubbleSize val="0"/>
        </c:dLbls>
        <c:axId val="836950224"/>
        <c:axId val="836950552"/>
      </c:areaChart>
      <c:barChart>
        <c:barDir val="col"/>
        <c:grouping val="clustered"/>
        <c:varyColors val="0"/>
        <c:dLbls>
          <c:showLegendKey val="0"/>
          <c:showVal val="0"/>
          <c:showCatName val="0"/>
          <c:showSerName val="0"/>
          <c:showPercent val="0"/>
          <c:showBubbleSize val="0"/>
        </c:dLbls>
        <c:gapWidth val="219"/>
        <c:overlap val="-27"/>
        <c:axId val="836950224"/>
        <c:axId val="836950552"/>
        <c:extLst>
          <c:ext xmlns:c15="http://schemas.microsoft.com/office/drawing/2012/chart" uri="{02D57815-91ED-43cb-92C2-25804820EDAC}">
            <c15:filteredBarSeries>
              <c15:ser>
                <c:idx val="1"/>
                <c:order val="1"/>
                <c:tx>
                  <c:strRef>
                    <c:extLst>
                      <c:ext uri="{02D57815-91ED-43cb-92C2-25804820EDAC}">
                        <c15:formulaRef>
                          <c15:sqref>'C3-10'!$C$16</c15:sqref>
                        </c15:formulaRef>
                      </c:ext>
                    </c:extLst>
                    <c:strCache>
                      <c:ptCount val="1"/>
                      <c:pt idx="0">
                        <c:v>Csehország</c:v>
                      </c:pt>
                    </c:strCache>
                  </c:strRef>
                </c:tx>
                <c:spPr>
                  <a:solidFill>
                    <a:schemeClr val="accent2"/>
                  </a:solidFill>
                  <a:ln>
                    <a:noFill/>
                  </a:ln>
                  <a:effectLst/>
                </c:spPr>
                <c:invertIfNegative val="0"/>
                <c:cat>
                  <c:numRef>
                    <c:extLst>
                      <c:ext uri="{02D57815-91ED-43cb-92C2-25804820EDAC}">
                        <c15:formulaRef>
                          <c15:sqref>'C3-10'!$A$17:$A$36</c15:sqref>
                        </c15:formulaRef>
                      </c:ext>
                    </c:extLst>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extLst>
                      <c:ext uri="{02D57815-91ED-43cb-92C2-25804820EDAC}">
                        <c15:formulaRef>
                          <c15:sqref>'C3-10'!$C$17:$C$36</c15:sqref>
                        </c15:formulaRef>
                      </c:ext>
                    </c:extLst>
                    <c:numCache>
                      <c:formatCode>#\ ##0.0</c:formatCode>
                      <c:ptCount val="20"/>
                      <c:pt idx="0">
                        <c:v>0.9</c:v>
                      </c:pt>
                      <c:pt idx="1">
                        <c:v>0.9</c:v>
                      </c:pt>
                      <c:pt idx="2">
                        <c:v>0.9</c:v>
                      </c:pt>
                      <c:pt idx="3">
                        <c:v>0.9</c:v>
                      </c:pt>
                      <c:pt idx="4">
                        <c:v>5.5</c:v>
                      </c:pt>
                      <c:pt idx="5">
                        <c:v>6.2</c:v>
                      </c:pt>
                      <c:pt idx="6">
                        <c:v>7.4</c:v>
                      </c:pt>
                      <c:pt idx="7">
                        <c:v>10.1</c:v>
                      </c:pt>
                      <c:pt idx="8">
                        <c:v>10.4</c:v>
                      </c:pt>
                      <c:pt idx="9">
                        <c:v>12.4</c:v>
                      </c:pt>
                      <c:pt idx="10">
                        <c:v>15.8</c:v>
                      </c:pt>
                      <c:pt idx="11">
                        <c:v>17</c:v>
                      </c:pt>
                      <c:pt idx="12">
                        <c:v>23.2</c:v>
                      </c:pt>
                      <c:pt idx="13">
                        <c:v>24.2</c:v>
                      </c:pt>
                      <c:pt idx="14">
                        <c:v>25.4</c:v>
                      </c:pt>
                      <c:pt idx="15">
                        <c:v>29.7</c:v>
                      </c:pt>
                      <c:pt idx="16">
                        <c:v>33.6</c:v>
                      </c:pt>
                      <c:pt idx="17">
                        <c:v>34.1</c:v>
                      </c:pt>
                      <c:pt idx="18">
                        <c:v>34.5</c:v>
                      </c:pt>
                      <c:pt idx="19" formatCode="General">
                        <c:v>0</c:v>
                      </c:pt>
                    </c:numCache>
                  </c:numRef>
                </c:val>
                <c:extLst>
                  <c:ext xmlns:c16="http://schemas.microsoft.com/office/drawing/2014/chart" uri="{C3380CC4-5D6E-409C-BE32-E72D297353CC}">
                    <c16:uniqueId val="{00000005-9270-4D23-BFA7-7947C917838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'C3-10'!$D$16</c15:sqref>
                        </c15:formulaRef>
                      </c:ext>
                    </c:extLst>
                    <c:strCache>
                      <c:ptCount val="1"/>
                      <c:pt idx="0">
                        <c:v>Lengyelország</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'C3-10'!$A$17:$A$36</c15:sqref>
                        </c15:formulaRef>
                      </c:ext>
                    </c:extLst>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extLst xmlns:c15="http://schemas.microsoft.com/office/drawing/2012/chart">
                      <c:ext xmlns:c15="http://schemas.microsoft.com/office/drawing/2012/chart" uri="{02D57815-91ED-43cb-92C2-25804820EDAC}">
                        <c15:formulaRef>
                          <c15:sqref>'C3-10'!$D$17:$D$36</c15:sqref>
                        </c15:formulaRef>
                      </c:ext>
                    </c:extLst>
                    <c:numCache>
                      <c:formatCode>#\ ##0.0</c:formatCode>
                      <c:ptCount val="20"/>
                      <c:pt idx="0">
                        <c:v>2.1</c:v>
                      </c:pt>
                      <c:pt idx="1">
                        <c:v>4.0999999999999996</c:v>
                      </c:pt>
                      <c:pt idx="2">
                        <c:v>3.1</c:v>
                      </c:pt>
                      <c:pt idx="3">
                        <c:v>2.8</c:v>
                      </c:pt>
                      <c:pt idx="4">
                        <c:v>4.9000000000000004</c:v>
                      </c:pt>
                      <c:pt idx="5">
                        <c:v>5.6</c:v>
                      </c:pt>
                      <c:pt idx="6">
                        <c:v>6.9</c:v>
                      </c:pt>
                      <c:pt idx="7">
                        <c:v>7.7</c:v>
                      </c:pt>
                      <c:pt idx="8">
                        <c:v>10.5</c:v>
                      </c:pt>
                      <c:pt idx="9">
                        <c:v>13.2</c:v>
                      </c:pt>
                      <c:pt idx="10">
                        <c:v>16.3</c:v>
                      </c:pt>
                      <c:pt idx="11">
                        <c:v>11.4</c:v>
                      </c:pt>
                      <c:pt idx="12">
                        <c:v>12</c:v>
                      </c:pt>
                      <c:pt idx="13">
                        <c:v>15.1</c:v>
                      </c:pt>
                      <c:pt idx="14">
                        <c:v>26.5</c:v>
                      </c:pt>
                      <c:pt idx="15">
                        <c:v>32.5</c:v>
                      </c:pt>
                      <c:pt idx="16">
                        <c:v>34.799999999999997</c:v>
                      </c:pt>
                      <c:pt idx="17">
                        <c:v>34.799999999999997</c:v>
                      </c:pt>
                      <c:pt idx="18">
                        <c:v>33.799999999999997</c:v>
                      </c:pt>
                      <c:pt idx="19">
                        <c:v>34.1</c:v>
                      </c:pt>
                    </c:numCache>
                  </c:numRef>
                </c:val>
                <c:extLst xmlns:c15="http://schemas.microsoft.com/office/drawing/2012/chart">
                  <c:ext xmlns:c16="http://schemas.microsoft.com/office/drawing/2014/chart" uri="{C3380CC4-5D6E-409C-BE32-E72D297353CC}">
                    <c16:uniqueId val="{00000006-9270-4D23-BFA7-7947C917838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'C3-10'!$E$16</c15:sqref>
                        </c15:formulaRef>
                      </c:ext>
                    </c:extLst>
                    <c:strCache>
                      <c:ptCount val="1"/>
                      <c:pt idx="0">
                        <c:v>Szlovákia</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'C3-10'!$A$17:$A$36</c15:sqref>
                        </c15:formulaRef>
                      </c:ext>
                    </c:extLst>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extLst xmlns:c15="http://schemas.microsoft.com/office/drawing/2012/chart">
                      <c:ext xmlns:c15="http://schemas.microsoft.com/office/drawing/2012/chart" uri="{02D57815-91ED-43cb-92C2-25804820EDAC}">
                        <c15:formulaRef>
                          <c15:sqref>'C3-10'!$E$17:$E$36</c15:sqref>
                        </c15:formulaRef>
                      </c:ext>
                    </c:extLst>
                    <c:numCache>
                      <c:formatCode>#\ ##0.0</c:formatCode>
                      <c:ptCount val="20"/>
                      <c:pt idx="0">
                        <c:v>5.0999999999999996</c:v>
                      </c:pt>
                      <c:pt idx="1">
                        <c:v>5.4</c:v>
                      </c:pt>
                      <c:pt idx="2">
                        <c:v>4.8</c:v>
                      </c:pt>
                      <c:pt idx="3">
                        <c:v>5.6</c:v>
                      </c:pt>
                      <c:pt idx="4">
                        <c:v>6.2</c:v>
                      </c:pt>
                      <c:pt idx="5">
                        <c:v>2</c:v>
                      </c:pt>
                      <c:pt idx="6">
                        <c:v>4.0999999999999996</c:v>
                      </c:pt>
                      <c:pt idx="7">
                        <c:v>6.6</c:v>
                      </c:pt>
                      <c:pt idx="8">
                        <c:v>7.4</c:v>
                      </c:pt>
                      <c:pt idx="9">
                        <c:v>8.1999999999999993</c:v>
                      </c:pt>
                      <c:pt idx="10">
                        <c:v>9.1</c:v>
                      </c:pt>
                      <c:pt idx="11">
                        <c:v>10.8</c:v>
                      </c:pt>
                      <c:pt idx="12">
                        <c:v>13.4</c:v>
                      </c:pt>
                      <c:pt idx="13">
                        <c:v>10.8</c:v>
                      </c:pt>
                      <c:pt idx="14">
                        <c:v>10.3</c:v>
                      </c:pt>
                      <c:pt idx="15">
                        <c:v>14.9</c:v>
                      </c:pt>
                      <c:pt idx="16">
                        <c:v>23</c:v>
                      </c:pt>
                      <c:pt idx="17">
                        <c:v>29.8</c:v>
                      </c:pt>
                      <c:pt idx="18">
                        <c:v>36.299999999999997</c:v>
                      </c:pt>
                      <c:pt idx="19">
                        <c:v>38.5</c:v>
                      </c:pt>
                    </c:numCache>
                  </c:numRef>
                </c:val>
                <c:extLst xmlns:c15="http://schemas.microsoft.com/office/drawing/2012/chart">
                  <c:ext xmlns:c16="http://schemas.microsoft.com/office/drawing/2014/chart" uri="{C3380CC4-5D6E-409C-BE32-E72D297353CC}">
                    <c16:uniqueId val="{00000007-9270-4D23-BFA7-7947C9178385}"/>
                  </c:ext>
                </c:extLst>
              </c15:ser>
            </c15:filteredBarSeries>
          </c:ext>
        </c:extLst>
      </c:barChart>
      <c:lineChart>
        <c:grouping val="standard"/>
        <c:varyColors val="0"/>
        <c:ser>
          <c:idx val="0"/>
          <c:order val="0"/>
          <c:tx>
            <c:strRef>
              <c:f>'C3-10'!$B$15</c:f>
              <c:strCache>
                <c:ptCount val="1"/>
                <c:pt idx="0">
                  <c:v>Hungary</c:v>
                </c:pt>
              </c:strCache>
            </c:strRef>
          </c:tx>
          <c:spPr>
            <a:ln w="28575" cap="rnd">
              <a:solidFill>
                <a:schemeClr val="accent6"/>
              </a:solidFill>
              <a:round/>
            </a:ln>
            <a:effectLst/>
          </c:spPr>
          <c:marker>
            <c:symbol val="none"/>
          </c:marker>
          <c:cat>
            <c:numRef>
              <c:f>'C3-10'!$A$17:$A$36</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'C3-10'!$B$17:$B$36</c:f>
              <c:numCache>
                <c:formatCode>#\ ##0.0</c:formatCode>
                <c:ptCount val="20"/>
                <c:pt idx="0">
                  <c:v>1.6</c:v>
                </c:pt>
                <c:pt idx="1">
                  <c:v>1.6</c:v>
                </c:pt>
                <c:pt idx="2">
                  <c:v>2.5</c:v>
                </c:pt>
                <c:pt idx="3">
                  <c:v>3.5</c:v>
                </c:pt>
                <c:pt idx="4">
                  <c:v>11.8</c:v>
                </c:pt>
                <c:pt idx="5">
                  <c:v>9.6</c:v>
                </c:pt>
                <c:pt idx="6">
                  <c:v>10.4</c:v>
                </c:pt>
                <c:pt idx="7">
                  <c:v>12.1</c:v>
                </c:pt>
                <c:pt idx="8">
                  <c:v>15.2</c:v>
                </c:pt>
                <c:pt idx="9">
                  <c:v>15.4</c:v>
                </c:pt>
                <c:pt idx="10">
                  <c:v>19.600000000000001</c:v>
                </c:pt>
                <c:pt idx="11">
                  <c:v>22</c:v>
                </c:pt>
                <c:pt idx="12">
                  <c:v>25.5</c:v>
                </c:pt>
                <c:pt idx="13">
                  <c:v>26.4</c:v>
                </c:pt>
                <c:pt idx="14">
                  <c:v>30.5</c:v>
                </c:pt>
                <c:pt idx="15">
                  <c:v>32.200000000000003</c:v>
                </c:pt>
                <c:pt idx="16">
                  <c:v>34.700000000000003</c:v>
                </c:pt>
                <c:pt idx="17">
                  <c:v>35</c:v>
                </c:pt>
                <c:pt idx="18">
                  <c:v>37.4</c:v>
                </c:pt>
                <c:pt idx="19">
                  <c:v>35.9</c:v>
                </c:pt>
              </c:numCache>
            </c:numRef>
          </c:val>
          <c:smooth val="0"/>
          <c:extLst>
            <c:ext xmlns:c16="http://schemas.microsoft.com/office/drawing/2014/chart" uri="{C3380CC4-5D6E-409C-BE32-E72D297353CC}">
              <c16:uniqueId val="{00000002-9270-4D23-BFA7-7947C9178385}"/>
            </c:ext>
          </c:extLst>
        </c:ser>
        <c:ser>
          <c:idx val="7"/>
          <c:order val="7"/>
          <c:tx>
            <c:strRef>
              <c:f>'C3-10'!$I$15</c:f>
              <c:strCache>
                <c:ptCount val="1"/>
                <c:pt idx="0">
                  <c:v>V3 average</c:v>
                </c:pt>
              </c:strCache>
            </c:strRef>
          </c:tx>
          <c:spPr>
            <a:ln w="12700" cap="rnd">
              <a:solidFill>
                <a:schemeClr val="bg1">
                  <a:lumMod val="65000"/>
                </a:schemeClr>
              </a:solidFill>
              <a:round/>
            </a:ln>
            <a:effectLst/>
          </c:spPr>
          <c:marker>
            <c:symbol val="triangle"/>
            <c:size val="5"/>
            <c:spPr>
              <a:solidFill>
                <a:schemeClr val="bg1">
                  <a:lumMod val="65000"/>
                </a:schemeClr>
              </a:solidFill>
              <a:ln w="9525">
                <a:solidFill>
                  <a:schemeClr val="bg1">
                    <a:lumMod val="65000"/>
                  </a:schemeClr>
                </a:solidFill>
              </a:ln>
              <a:effectLst/>
            </c:spPr>
          </c:marker>
          <c:cat>
            <c:numRef>
              <c:f>'C3-10'!$A$17:$A$36</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'C3-10'!$I$17:$I$36</c:f>
              <c:numCache>
                <c:formatCode>0.0</c:formatCode>
                <c:ptCount val="20"/>
                <c:pt idx="0">
                  <c:v>2.6999999999999997</c:v>
                </c:pt>
                <c:pt idx="1">
                  <c:v>3.4666666666666668</c:v>
                </c:pt>
                <c:pt idx="2">
                  <c:v>2.9333333333333336</c:v>
                </c:pt>
                <c:pt idx="3">
                  <c:v>3.0999999999999996</c:v>
                </c:pt>
                <c:pt idx="4">
                  <c:v>5.5333333333333341</c:v>
                </c:pt>
                <c:pt idx="5">
                  <c:v>4.6000000000000005</c:v>
                </c:pt>
                <c:pt idx="6">
                  <c:v>6.1333333333333329</c:v>
                </c:pt>
                <c:pt idx="7">
                  <c:v>8.1333333333333329</c:v>
                </c:pt>
                <c:pt idx="8">
                  <c:v>9.4333333333333318</c:v>
                </c:pt>
                <c:pt idx="9">
                  <c:v>11.266666666666666</c:v>
                </c:pt>
                <c:pt idx="10">
                  <c:v>13.733333333333334</c:v>
                </c:pt>
                <c:pt idx="11">
                  <c:v>13.066666666666668</c:v>
                </c:pt>
                <c:pt idx="12">
                  <c:v>16.2</c:v>
                </c:pt>
                <c:pt idx="13">
                  <c:v>16.7</c:v>
                </c:pt>
                <c:pt idx="14">
                  <c:v>20.733333333333334</c:v>
                </c:pt>
                <c:pt idx="15">
                  <c:v>25.700000000000003</c:v>
                </c:pt>
                <c:pt idx="16">
                  <c:v>30.466666666666669</c:v>
                </c:pt>
                <c:pt idx="17">
                  <c:v>32.9</c:v>
                </c:pt>
                <c:pt idx="18">
                  <c:v>34.866666666666667</c:v>
                </c:pt>
                <c:pt idx="19">
                  <c:v>36.299999999999997</c:v>
                </c:pt>
              </c:numCache>
            </c:numRef>
          </c:val>
          <c:smooth val="0"/>
          <c:extLst>
            <c:ext xmlns:c16="http://schemas.microsoft.com/office/drawing/2014/chart" uri="{C3380CC4-5D6E-409C-BE32-E72D297353CC}">
              <c16:uniqueId val="{00000003-9270-4D23-BFA7-7947C9178385}"/>
            </c:ext>
          </c:extLst>
        </c:ser>
        <c:dLbls>
          <c:showLegendKey val="0"/>
          <c:showVal val="0"/>
          <c:showCatName val="0"/>
          <c:showSerName val="0"/>
          <c:showPercent val="0"/>
          <c:showBubbleSize val="0"/>
        </c:dLbls>
        <c:marker val="1"/>
        <c:smooth val="0"/>
        <c:axId val="836950224"/>
        <c:axId val="836950552"/>
        <c:extLst>
          <c:ext xmlns:c15="http://schemas.microsoft.com/office/drawing/2012/chart" uri="{02D57815-91ED-43cb-92C2-25804820EDAC}">
            <c15:filteredLineSeries>
              <c15:ser>
                <c:idx val="5"/>
                <c:order val="5"/>
                <c:tx>
                  <c:strRef>
                    <c:extLst>
                      <c:ext uri="{02D57815-91ED-43cb-92C2-25804820EDAC}">
                        <c15:formulaRef>
                          <c15:sqref>'C3-10'!$G$16</c15:sqref>
                        </c15:formulaRef>
                      </c:ext>
                    </c:extLst>
                    <c:strCache>
                      <c:ptCount val="1"/>
                      <c:pt idx="0">
                        <c:v>MAX</c:v>
                      </c:pt>
                    </c:strCache>
                  </c:strRef>
                </c:tx>
                <c:spPr>
                  <a:ln w="28575" cap="rnd">
                    <a:solidFill>
                      <a:schemeClr val="accent6"/>
                    </a:solidFill>
                    <a:round/>
                  </a:ln>
                  <a:effectLst/>
                </c:spPr>
                <c:marker>
                  <c:symbol val="none"/>
                </c:marker>
                <c:cat>
                  <c:numRef>
                    <c:extLst>
                      <c:ext uri="{02D57815-91ED-43cb-92C2-25804820EDAC}">
                        <c15:formulaRef>
                          <c15:sqref>'C3-10'!$A$17:$A$36</c15:sqref>
                        </c15:formulaRef>
                      </c:ext>
                    </c:extLst>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extLst>
                      <c:ext uri="{02D57815-91ED-43cb-92C2-25804820EDAC}">
                        <c15:formulaRef>
                          <c15:sqref>'C3-10'!$G$17:$G$36</c15:sqref>
                        </c15:formulaRef>
                      </c:ext>
                    </c:extLst>
                    <c:numCache>
                      <c:formatCode>#\ ##0.0</c:formatCode>
                      <c:ptCount val="20"/>
                      <c:pt idx="0">
                        <c:v>5.0999999999999996</c:v>
                      </c:pt>
                      <c:pt idx="1">
                        <c:v>5.4</c:v>
                      </c:pt>
                      <c:pt idx="2">
                        <c:v>4.8</c:v>
                      </c:pt>
                      <c:pt idx="3">
                        <c:v>5.6</c:v>
                      </c:pt>
                      <c:pt idx="4">
                        <c:v>6.2</c:v>
                      </c:pt>
                      <c:pt idx="5">
                        <c:v>6.2</c:v>
                      </c:pt>
                      <c:pt idx="6">
                        <c:v>7.4</c:v>
                      </c:pt>
                      <c:pt idx="7">
                        <c:v>10.1</c:v>
                      </c:pt>
                      <c:pt idx="8">
                        <c:v>10.5</c:v>
                      </c:pt>
                      <c:pt idx="9">
                        <c:v>13.2</c:v>
                      </c:pt>
                      <c:pt idx="10">
                        <c:v>16.3</c:v>
                      </c:pt>
                      <c:pt idx="11">
                        <c:v>17</c:v>
                      </c:pt>
                      <c:pt idx="12">
                        <c:v>23.2</c:v>
                      </c:pt>
                      <c:pt idx="13">
                        <c:v>24.2</c:v>
                      </c:pt>
                      <c:pt idx="14">
                        <c:v>26.5</c:v>
                      </c:pt>
                      <c:pt idx="15">
                        <c:v>32.5</c:v>
                      </c:pt>
                      <c:pt idx="16">
                        <c:v>34.799999999999997</c:v>
                      </c:pt>
                      <c:pt idx="17">
                        <c:v>34.799999999999997</c:v>
                      </c:pt>
                      <c:pt idx="18">
                        <c:v>36.299999999999997</c:v>
                      </c:pt>
                      <c:pt idx="19">
                        <c:v>38.5</c:v>
                      </c:pt>
                    </c:numCache>
                  </c:numRef>
                </c:val>
                <c:smooth val="0"/>
                <c:extLst>
                  <c:ext xmlns:c16="http://schemas.microsoft.com/office/drawing/2014/chart" uri="{C3380CC4-5D6E-409C-BE32-E72D297353CC}">
                    <c16:uniqueId val="{00000008-9270-4D23-BFA7-7947C9178385}"/>
                  </c:ext>
                </c:extLst>
              </c15:ser>
            </c15:filteredLineSeries>
          </c:ext>
        </c:extLst>
      </c:lineChart>
      <c:lineChart>
        <c:grouping val="standard"/>
        <c:varyColors val="0"/>
        <c:ser>
          <c:idx val="8"/>
          <c:order val="8"/>
          <c:tx>
            <c:strRef>
              <c:f>'C3-10'!$J$15</c:f>
              <c:strCache>
                <c:ptCount val="1"/>
                <c:pt idx="0">
                  <c:v>EU average</c:v>
                </c:pt>
              </c:strCache>
            </c:strRef>
          </c:tx>
          <c:spPr>
            <a:ln w="12700" cap="rnd">
              <a:solidFill>
                <a:schemeClr val="tx1">
                  <a:lumMod val="65000"/>
                  <a:lumOff val="35000"/>
                </a:schemeClr>
              </a:solidFill>
              <a:round/>
            </a:ln>
            <a:effectLst/>
          </c:spPr>
          <c:marker>
            <c:symbol val="circle"/>
            <c:size val="5"/>
            <c:spPr>
              <a:solidFill>
                <a:schemeClr val="tx1">
                  <a:lumMod val="65000"/>
                  <a:lumOff val="35000"/>
                </a:schemeClr>
              </a:solidFill>
              <a:ln w="9525">
                <a:solidFill>
                  <a:schemeClr val="tx1">
                    <a:lumMod val="65000"/>
                    <a:lumOff val="35000"/>
                  </a:schemeClr>
                </a:solidFill>
              </a:ln>
              <a:effectLst/>
            </c:spPr>
          </c:marker>
          <c:cat>
            <c:numRef>
              <c:f>'C3-10'!$A$17:$A$36</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'C3-10'!$J$17:$J$36</c:f>
              <c:numCache>
                <c:formatCode>#\ ##0.0</c:formatCode>
                <c:ptCount val="20"/>
                <c:pt idx="0">
                  <c:v>27.3</c:v>
                </c:pt>
                <c:pt idx="1">
                  <c:v>28.7</c:v>
                </c:pt>
                <c:pt idx="2">
                  <c:v>30.4</c:v>
                </c:pt>
                <c:pt idx="3">
                  <c:v>31.1</c:v>
                </c:pt>
                <c:pt idx="4">
                  <c:v>31.8</c:v>
                </c:pt>
                <c:pt idx="5">
                  <c:v>32.5</c:v>
                </c:pt>
                <c:pt idx="6">
                  <c:v>33.200000000000003</c:v>
                </c:pt>
                <c:pt idx="7">
                  <c:v>35.200000000000003</c:v>
                </c:pt>
                <c:pt idx="8">
                  <c:v>36.5</c:v>
                </c:pt>
                <c:pt idx="9">
                  <c:v>37.299999999999997</c:v>
                </c:pt>
                <c:pt idx="10">
                  <c:v>38</c:v>
                </c:pt>
                <c:pt idx="11">
                  <c:v>38.9</c:v>
                </c:pt>
                <c:pt idx="12">
                  <c:v>40.9</c:v>
                </c:pt>
                <c:pt idx="13">
                  <c:v>41.5</c:v>
                </c:pt>
                <c:pt idx="14">
                  <c:v>43.4</c:v>
                </c:pt>
                <c:pt idx="15">
                  <c:v>44.9</c:v>
                </c:pt>
                <c:pt idx="16">
                  <c:v>46.5</c:v>
                </c:pt>
                <c:pt idx="17">
                  <c:v>47.1</c:v>
                </c:pt>
                <c:pt idx="18">
                  <c:v>47.3</c:v>
                </c:pt>
                <c:pt idx="19">
                  <c:v>47.6</c:v>
                </c:pt>
              </c:numCache>
            </c:numRef>
          </c:val>
          <c:smooth val="0"/>
          <c:extLst>
            <c:ext xmlns:c16="http://schemas.microsoft.com/office/drawing/2014/chart" uri="{C3380CC4-5D6E-409C-BE32-E72D297353CC}">
              <c16:uniqueId val="{00000004-9270-4D23-BFA7-7947C9178385}"/>
            </c:ext>
          </c:extLst>
        </c:ser>
        <c:dLbls>
          <c:showLegendKey val="0"/>
          <c:showVal val="0"/>
          <c:showCatName val="0"/>
          <c:showSerName val="0"/>
          <c:showPercent val="0"/>
          <c:showBubbleSize val="0"/>
        </c:dLbls>
        <c:marker val="1"/>
        <c:smooth val="0"/>
        <c:axId val="836999096"/>
        <c:axId val="837005328"/>
      </c:lineChart>
      <c:catAx>
        <c:axId val="836950224"/>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5400000" spcFirstLastPara="1" vertOverflow="ellipsis" wrap="square" anchor="ctr" anchorCtr="1"/>
          <a:lstStyle/>
          <a:p>
            <a:pPr>
              <a:defRPr sz="900" b="0" i="0" u="none" strike="noStrike" kern="1200" baseline="0">
                <a:solidFill>
                  <a:schemeClr val="tx1"/>
                </a:solidFill>
                <a:latin typeface="+mn-lt"/>
                <a:ea typeface="+mn-ea"/>
                <a:cs typeface="+mn-cs"/>
              </a:defRPr>
            </a:pPr>
            <a:endParaRPr lang="hu-HU"/>
          </a:p>
        </c:txPr>
        <c:crossAx val="836950552"/>
        <c:crosses val="autoZero"/>
        <c:auto val="1"/>
        <c:lblAlgn val="ctr"/>
        <c:lblOffset val="100"/>
        <c:noMultiLvlLbl val="0"/>
      </c:catAx>
      <c:valAx>
        <c:axId val="836950552"/>
        <c:scaling>
          <c:orientation val="minMax"/>
          <c:max val="50"/>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percentage</a:t>
                </a:r>
              </a:p>
            </c:rich>
          </c:tx>
          <c:layout>
            <c:manualLayout>
              <c:xMode val="edge"/>
              <c:yMode val="edge"/>
              <c:x val="7.4999999999999997E-2"/>
              <c:y val="1.787401574803149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General"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836950224"/>
        <c:crosses val="autoZero"/>
        <c:crossBetween val="between"/>
        <c:majorUnit val="10"/>
      </c:valAx>
      <c:valAx>
        <c:axId val="837005328"/>
        <c:scaling>
          <c:orientation val="minMax"/>
        </c:scaling>
        <c:delete val="0"/>
        <c:axPos val="r"/>
        <c:title>
          <c:tx>
            <c:rich>
              <a:bodyPr rot="0" spcFirstLastPara="1" vertOverflow="ellipsis"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hu-HU" sz="1000" b="0" i="0" u="none" strike="noStrike" kern="1200" baseline="0">
                    <a:solidFill>
                      <a:sysClr val="windowText" lastClr="000000"/>
                    </a:solidFill>
                    <a:latin typeface="+mn-lt"/>
                    <a:ea typeface="+mn-ea"/>
                    <a:cs typeface="+mn-cs"/>
                  </a:defRPr>
                </a:pPr>
                <a:r>
                  <a:rPr lang="hu-HU" sz="1000" b="0" i="0" u="none" strike="noStrike" kern="1200" baseline="0">
                    <a:solidFill>
                      <a:sysClr val="windowText" lastClr="000000"/>
                    </a:solidFill>
                    <a:latin typeface="+mn-lt"/>
                    <a:ea typeface="+mn-ea"/>
                    <a:cs typeface="+mn-cs"/>
                  </a:rPr>
                  <a:t>percentage</a:t>
                </a:r>
              </a:p>
            </c:rich>
          </c:tx>
          <c:layout>
            <c:manualLayout>
              <c:xMode val="edge"/>
              <c:yMode val="edge"/>
              <c:x val="0.83219444444444446"/>
              <c:y val="2.7133275007290757E-2"/>
            </c:manualLayout>
          </c:layout>
          <c:overlay val="0"/>
          <c:spPr>
            <a:noFill/>
            <a:ln>
              <a:noFill/>
            </a:ln>
            <a:effectLst/>
          </c:spPr>
          <c:txPr>
            <a:bodyPr rot="0" spcFirstLastPara="1" vertOverflow="ellipsis"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hu-HU" sz="1000" b="0" i="0" u="none" strike="noStrike" kern="1200" baseline="0">
                  <a:solidFill>
                    <a:sysClr val="windowText" lastClr="000000"/>
                  </a:solidFill>
                  <a:latin typeface="+mn-lt"/>
                  <a:ea typeface="+mn-ea"/>
                  <a:cs typeface="+mn-cs"/>
                </a:defRPr>
              </a:pPr>
              <a:endParaRPr lang="hu-HU"/>
            </a:p>
          </c:txPr>
        </c:title>
        <c:numFmt formatCode="General"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836999096"/>
        <c:crosses val="max"/>
        <c:crossBetween val="between"/>
        <c:majorUnit val="10"/>
      </c:valAx>
      <c:catAx>
        <c:axId val="836999096"/>
        <c:scaling>
          <c:orientation val="minMax"/>
        </c:scaling>
        <c:delete val="1"/>
        <c:axPos val="b"/>
        <c:numFmt formatCode="General" sourceLinked="1"/>
        <c:majorTickMark val="out"/>
        <c:minorTickMark val="none"/>
        <c:tickLblPos val="nextTo"/>
        <c:crossAx val="837005328"/>
        <c:crosses val="autoZero"/>
        <c:auto val="1"/>
        <c:lblAlgn val="ctr"/>
        <c:lblOffset val="100"/>
        <c:noMultiLvlLbl val="0"/>
      </c:catAx>
      <c:spPr>
        <a:noFill/>
        <a:ln>
          <a:solidFill>
            <a:schemeClr val="bg1">
              <a:lumMod val="65000"/>
            </a:schemeClr>
          </a:solid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34358409624369E-2"/>
          <c:y val="0.10952380952380952"/>
          <c:w val="0.86931283180751262"/>
          <c:h val="0.63653168353955758"/>
        </c:manualLayout>
      </c:layout>
      <c:areaChart>
        <c:grouping val="stacked"/>
        <c:varyColors val="0"/>
        <c:ser>
          <c:idx val="7"/>
          <c:order val="7"/>
          <c:tx>
            <c:strRef>
              <c:f>'C3-11'!$I$16</c:f>
              <c:strCache>
                <c:ptCount val="1"/>
                <c:pt idx="0">
                  <c:v>MIN</c:v>
                </c:pt>
              </c:strCache>
            </c:strRef>
          </c:tx>
          <c:spPr>
            <a:solidFill>
              <a:schemeClr val="bg1">
                <a:alpha val="0"/>
              </a:schemeClr>
            </a:solidFill>
            <a:ln>
              <a:noFill/>
            </a:ln>
            <a:effectLst/>
          </c:spPr>
          <c:cat>
            <c:numRef>
              <c:f>'C3-11'!$A$17:$A$45</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'C3-11'!$I$17:$I$45</c:f>
              <c:numCache>
                <c:formatCode>#,##0</c:formatCode>
                <c:ptCount val="29"/>
                <c:pt idx="0">
                  <c:v>100</c:v>
                </c:pt>
                <c:pt idx="1">
                  <c:v>87.19</c:v>
                </c:pt>
                <c:pt idx="2">
                  <c:v>79.459999999999994</c:v>
                </c:pt>
                <c:pt idx="3">
                  <c:v>74.89</c:v>
                </c:pt>
                <c:pt idx="4">
                  <c:v>71.69</c:v>
                </c:pt>
                <c:pt idx="5">
                  <c:v>72.5</c:v>
                </c:pt>
                <c:pt idx="6">
                  <c:v>72.36</c:v>
                </c:pt>
                <c:pt idx="7">
                  <c:v>72.27</c:v>
                </c:pt>
                <c:pt idx="8">
                  <c:v>71.44</c:v>
                </c:pt>
                <c:pt idx="9">
                  <c:v>69.64</c:v>
                </c:pt>
                <c:pt idx="10">
                  <c:v>67.05</c:v>
                </c:pt>
                <c:pt idx="11">
                  <c:v>70.14</c:v>
                </c:pt>
                <c:pt idx="12">
                  <c:v>68.28</c:v>
                </c:pt>
                <c:pt idx="13">
                  <c:v>68.59</c:v>
                </c:pt>
                <c:pt idx="14">
                  <c:v>69.790000000000006</c:v>
                </c:pt>
                <c:pt idx="15">
                  <c:v>69.87</c:v>
                </c:pt>
                <c:pt idx="16">
                  <c:v>69.760000000000005</c:v>
                </c:pt>
                <c:pt idx="17">
                  <c:v>67.400000000000006</c:v>
                </c:pt>
                <c:pt idx="18">
                  <c:v>68.13</c:v>
                </c:pt>
                <c:pt idx="19">
                  <c:v>62.24</c:v>
                </c:pt>
                <c:pt idx="20">
                  <c:v>63.25</c:v>
                </c:pt>
                <c:pt idx="21">
                  <c:v>62.3</c:v>
                </c:pt>
                <c:pt idx="22">
                  <c:v>58.85</c:v>
                </c:pt>
                <c:pt idx="23">
                  <c:v>58.39</c:v>
                </c:pt>
                <c:pt idx="24">
                  <c:v>55.6</c:v>
                </c:pt>
                <c:pt idx="25">
                  <c:v>57.04</c:v>
                </c:pt>
                <c:pt idx="26">
                  <c:v>57.72</c:v>
                </c:pt>
                <c:pt idx="27">
                  <c:v>59.31</c:v>
                </c:pt>
                <c:pt idx="28">
                  <c:v>59.16</c:v>
                </c:pt>
              </c:numCache>
            </c:numRef>
          </c:val>
          <c:extLst>
            <c:ext xmlns:c16="http://schemas.microsoft.com/office/drawing/2014/chart" uri="{C3380CC4-5D6E-409C-BE32-E72D297353CC}">
              <c16:uniqueId val="{00000000-04C4-4D9E-8871-6F082A41834E}"/>
            </c:ext>
          </c:extLst>
        </c:ser>
        <c:ser>
          <c:idx val="8"/>
          <c:order val="8"/>
          <c:tx>
            <c:strRef>
              <c:f>'C3-11'!$J$16</c:f>
              <c:strCache>
                <c:ptCount val="1"/>
                <c:pt idx="0">
                  <c:v>V3 tartomány</c:v>
                </c:pt>
              </c:strCache>
            </c:strRef>
          </c:tx>
          <c:spPr>
            <a:solidFill>
              <a:schemeClr val="bg1">
                <a:lumMod val="65000"/>
                <a:alpha val="30000"/>
              </a:schemeClr>
            </a:solidFill>
            <a:ln>
              <a:noFill/>
            </a:ln>
            <a:effectLst/>
          </c:spPr>
          <c:cat>
            <c:numRef>
              <c:f>'C3-11'!$A$17:$A$45</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'C3-11'!$J$17:$J$45</c:f>
              <c:numCache>
                <c:formatCode>#,##0</c:formatCode>
                <c:ptCount val="29"/>
                <c:pt idx="0">
                  <c:v>0</c:v>
                </c:pt>
                <c:pt idx="1">
                  <c:v>10.299999999999997</c:v>
                </c:pt>
                <c:pt idx="2">
                  <c:v>15.39</c:v>
                </c:pt>
                <c:pt idx="3">
                  <c:v>19.920000000000002</c:v>
                </c:pt>
                <c:pt idx="4">
                  <c:v>21.930000000000007</c:v>
                </c:pt>
                <c:pt idx="5">
                  <c:v>21.569999999999993</c:v>
                </c:pt>
                <c:pt idx="6">
                  <c:v>24.650000000000006</c:v>
                </c:pt>
                <c:pt idx="7">
                  <c:v>22.590000000000003</c:v>
                </c:pt>
                <c:pt idx="8">
                  <c:v>17.03</c:v>
                </c:pt>
                <c:pt idx="9">
                  <c:v>16.39</c:v>
                </c:pt>
                <c:pt idx="10">
                  <c:v>16.350000000000009</c:v>
                </c:pt>
                <c:pt idx="11">
                  <c:v>13.030000000000001</c:v>
                </c:pt>
                <c:pt idx="12">
                  <c:v>12.849999999999994</c:v>
                </c:pt>
                <c:pt idx="13">
                  <c:v>15.36</c:v>
                </c:pt>
                <c:pt idx="14">
                  <c:v>15.329999999999998</c:v>
                </c:pt>
                <c:pt idx="15">
                  <c:v>15.339999999999989</c:v>
                </c:pt>
                <c:pt idx="16">
                  <c:v>18.72999999999999</c:v>
                </c:pt>
                <c:pt idx="17">
                  <c:v>21.049999999999997</c:v>
                </c:pt>
                <c:pt idx="18">
                  <c:v>19.040000000000006</c:v>
                </c:pt>
                <c:pt idx="19">
                  <c:v>20.889999999999993</c:v>
                </c:pt>
                <c:pt idx="20">
                  <c:v>23.849999999999994</c:v>
                </c:pt>
                <c:pt idx="21">
                  <c:v>24.600000000000009</c:v>
                </c:pt>
                <c:pt idx="22">
                  <c:v>26.499999999999993</c:v>
                </c:pt>
                <c:pt idx="23">
                  <c:v>26.25</c:v>
                </c:pt>
                <c:pt idx="24">
                  <c:v>26.419999999999995</c:v>
                </c:pt>
                <c:pt idx="25">
                  <c:v>25.690000000000005</c:v>
                </c:pt>
                <c:pt idx="26">
                  <c:v>26.840000000000003</c:v>
                </c:pt>
                <c:pt idx="27">
                  <c:v>28.39</c:v>
                </c:pt>
                <c:pt idx="28">
                  <c:v>28.260000000000005</c:v>
                </c:pt>
              </c:numCache>
            </c:numRef>
          </c:val>
          <c:extLst>
            <c:ext xmlns:c16="http://schemas.microsoft.com/office/drawing/2014/chart" uri="{C3380CC4-5D6E-409C-BE32-E72D297353CC}">
              <c16:uniqueId val="{00000001-04C4-4D9E-8871-6F082A41834E}"/>
            </c:ext>
          </c:extLst>
        </c:ser>
        <c:dLbls>
          <c:showLegendKey val="0"/>
          <c:showVal val="0"/>
          <c:showCatName val="0"/>
          <c:showSerName val="0"/>
          <c:showPercent val="0"/>
          <c:showBubbleSize val="0"/>
        </c:dLbls>
        <c:axId val="1241934120"/>
        <c:axId val="1241935760"/>
      </c:areaChart>
      <c:barChart>
        <c:barDir val="col"/>
        <c:grouping val="clustered"/>
        <c:varyColors val="0"/>
        <c:dLbls>
          <c:showLegendKey val="0"/>
          <c:showVal val="0"/>
          <c:showCatName val="0"/>
          <c:showSerName val="0"/>
          <c:showPercent val="0"/>
          <c:showBubbleSize val="0"/>
        </c:dLbls>
        <c:gapWidth val="219"/>
        <c:overlap val="-27"/>
        <c:axId val="1241938384"/>
        <c:axId val="1241940352"/>
        <c:extLst>
          <c:ext xmlns:c15="http://schemas.microsoft.com/office/drawing/2012/chart" uri="{02D57815-91ED-43cb-92C2-25804820EDAC}">
            <c15:filteredBarSeries>
              <c15:ser>
                <c:idx val="3"/>
                <c:order val="3"/>
                <c:tx>
                  <c:strRef>
                    <c:extLst>
                      <c:ext uri="{02D57815-91ED-43cb-92C2-25804820EDAC}">
                        <c15:formulaRef>
                          <c15:sqref>'C3-11'!$E$16</c15:sqref>
                        </c15:formulaRef>
                      </c:ext>
                    </c:extLst>
                    <c:strCache>
                      <c:ptCount val="1"/>
                      <c:pt idx="0">
                        <c:v>Csehország</c:v>
                      </c:pt>
                    </c:strCache>
                  </c:strRef>
                </c:tx>
                <c:spPr>
                  <a:solidFill>
                    <a:schemeClr val="accent4"/>
                  </a:solidFill>
                  <a:ln>
                    <a:noFill/>
                  </a:ln>
                  <a:effectLst/>
                </c:spPr>
                <c:invertIfNegative val="0"/>
                <c:cat>
                  <c:numRef>
                    <c:extLst>
                      <c:ext uri="{02D57815-91ED-43cb-92C2-25804820EDAC}">
                        <c15:formulaRef>
                          <c15:sqref>'C3-11'!$A$17:$A$57</c15:sqref>
                        </c15:formulaRef>
                      </c:ext>
                    </c:extLst>
                    <c:numCache>
                      <c:formatCode>General</c:formatCod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c:ext uri="{02D57815-91ED-43cb-92C2-25804820EDAC}">
                        <c15:formulaRef>
                          <c15:sqref>'C3-11'!$E$17:$E$57</c15:sqref>
                        </c15:formulaRef>
                      </c:ext>
                    </c:extLst>
                    <c:numCache>
                      <c:formatCode>#\ ##0.##########</c:formatCode>
                      <c:ptCount val="41"/>
                      <c:pt idx="0" formatCode="#,##0">
                        <c:v>100</c:v>
                      </c:pt>
                      <c:pt idx="1">
                        <c:v>90.72</c:v>
                      </c:pt>
                      <c:pt idx="2">
                        <c:v>87.48</c:v>
                      </c:pt>
                      <c:pt idx="3">
                        <c:v>83.6</c:v>
                      </c:pt>
                      <c:pt idx="4">
                        <c:v>79.86</c:v>
                      </c:pt>
                      <c:pt idx="5">
                        <c:v>79.42</c:v>
                      </c:pt>
                      <c:pt idx="6">
                        <c:v>80.86</c:v>
                      </c:pt>
                      <c:pt idx="7">
                        <c:v>78.59</c:v>
                      </c:pt>
                      <c:pt idx="8">
                        <c:v>75.53</c:v>
                      </c:pt>
                      <c:pt idx="9">
                        <c:v>70.680000000000007</c:v>
                      </c:pt>
                      <c:pt idx="10">
                        <c:v>75.77</c:v>
                      </c:pt>
                      <c:pt idx="11">
                        <c:v>75.78</c:v>
                      </c:pt>
                      <c:pt idx="12">
                        <c:v>73.849999999999994</c:v>
                      </c:pt>
                      <c:pt idx="13">
                        <c:v>75.53</c:v>
                      </c:pt>
                      <c:pt idx="14">
                        <c:v>76.16</c:v>
                      </c:pt>
                      <c:pt idx="15">
                        <c:v>75.13</c:v>
                      </c:pt>
                      <c:pt idx="16">
                        <c:v>75.760000000000005</c:v>
                      </c:pt>
                      <c:pt idx="17">
                        <c:v>76.680000000000007</c:v>
                      </c:pt>
                      <c:pt idx="18">
                        <c:v>74.28</c:v>
                      </c:pt>
                      <c:pt idx="19">
                        <c:v>69.75</c:v>
                      </c:pt>
                      <c:pt idx="20">
                        <c:v>71.069999999999993</c:v>
                      </c:pt>
                      <c:pt idx="21">
                        <c:v>70.28</c:v>
                      </c:pt>
                      <c:pt idx="22">
                        <c:v>68.14</c:v>
                      </c:pt>
                      <c:pt idx="23">
                        <c:v>65.459999999999994</c:v>
                      </c:pt>
                      <c:pt idx="24">
                        <c:v>64.41</c:v>
                      </c:pt>
                      <c:pt idx="25">
                        <c:v>65.13</c:v>
                      </c:pt>
                      <c:pt idx="26">
                        <c:v>66.06</c:v>
                      </c:pt>
                      <c:pt idx="27">
                        <c:v>65.56</c:v>
                      </c:pt>
                      <c:pt idx="28">
                        <c:v>64.819999999999993</c:v>
                      </c:pt>
                    </c:numCache>
                  </c:numRef>
                </c:val>
                <c:extLst>
                  <c:ext xmlns:c16="http://schemas.microsoft.com/office/drawing/2014/chart" uri="{C3380CC4-5D6E-409C-BE32-E72D297353CC}">
                    <c16:uniqueId val="{0000000A-04C4-4D9E-8871-6F082A41834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'C3-11'!$F$16</c15:sqref>
                        </c15:formulaRef>
                      </c:ext>
                    </c:extLst>
                    <c:strCache>
                      <c:ptCount val="1"/>
                      <c:pt idx="0">
                        <c:v>Lengyelország</c:v>
                      </c:pt>
                    </c:strCache>
                  </c:strRef>
                </c:tx>
                <c:spPr>
                  <a:solidFill>
                    <a:schemeClr val="accent5"/>
                  </a:solidFill>
                  <a:ln>
                    <a:noFill/>
                  </a:ln>
                  <a:effectLst/>
                </c:spPr>
                <c:invertIfNegative val="0"/>
                <c:cat>
                  <c:numRef>
                    <c:extLst xmlns:c15="http://schemas.microsoft.com/office/drawing/2012/chart">
                      <c:ext xmlns:c15="http://schemas.microsoft.com/office/drawing/2012/chart" uri="{02D57815-91ED-43cb-92C2-25804820EDAC}">
                        <c15:formulaRef>
                          <c15:sqref>'C3-11'!$A$17:$A$57</c15:sqref>
                        </c15:formulaRef>
                      </c:ext>
                    </c:extLst>
                    <c:numCache>
                      <c:formatCode>General</c:formatCod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xmlns:c15="http://schemas.microsoft.com/office/drawing/2012/chart">
                      <c:ext xmlns:c15="http://schemas.microsoft.com/office/drawing/2012/chart" uri="{02D57815-91ED-43cb-92C2-25804820EDAC}">
                        <c15:formulaRef>
                          <c15:sqref>'C3-11'!$F$17:$F$57</c15:sqref>
                        </c15:formulaRef>
                      </c:ext>
                    </c:extLst>
                    <c:numCache>
                      <c:formatCode>#\ ##0.##########</c:formatCode>
                      <c:ptCount val="41"/>
                      <c:pt idx="0" formatCode="#,##0">
                        <c:v>100</c:v>
                      </c:pt>
                      <c:pt idx="1">
                        <c:v>97.49</c:v>
                      </c:pt>
                      <c:pt idx="2">
                        <c:v>94.85</c:v>
                      </c:pt>
                      <c:pt idx="3">
                        <c:v>94.81</c:v>
                      </c:pt>
                      <c:pt idx="4">
                        <c:v>93.62</c:v>
                      </c:pt>
                      <c:pt idx="5">
                        <c:v>94.07</c:v>
                      </c:pt>
                      <c:pt idx="6">
                        <c:v>97.01</c:v>
                      </c:pt>
                      <c:pt idx="7">
                        <c:v>94.86</c:v>
                      </c:pt>
                      <c:pt idx="8">
                        <c:v>88.47</c:v>
                      </c:pt>
                      <c:pt idx="9">
                        <c:v>86.03</c:v>
                      </c:pt>
                      <c:pt idx="10">
                        <c:v>83.4</c:v>
                      </c:pt>
                      <c:pt idx="11">
                        <c:v>83.17</c:v>
                      </c:pt>
                      <c:pt idx="12">
                        <c:v>81.13</c:v>
                      </c:pt>
                      <c:pt idx="13">
                        <c:v>83.95</c:v>
                      </c:pt>
                      <c:pt idx="14">
                        <c:v>85.12</c:v>
                      </c:pt>
                      <c:pt idx="15">
                        <c:v>85.21</c:v>
                      </c:pt>
                      <c:pt idx="16">
                        <c:v>88.49</c:v>
                      </c:pt>
                      <c:pt idx="17">
                        <c:v>88.45</c:v>
                      </c:pt>
                      <c:pt idx="18">
                        <c:v>87.17</c:v>
                      </c:pt>
                      <c:pt idx="19">
                        <c:v>83.13</c:v>
                      </c:pt>
                      <c:pt idx="20">
                        <c:v>87.1</c:v>
                      </c:pt>
                      <c:pt idx="21">
                        <c:v>86.9</c:v>
                      </c:pt>
                      <c:pt idx="22">
                        <c:v>85.35</c:v>
                      </c:pt>
                      <c:pt idx="23">
                        <c:v>84.64</c:v>
                      </c:pt>
                      <c:pt idx="24">
                        <c:v>82.02</c:v>
                      </c:pt>
                      <c:pt idx="25">
                        <c:v>82.73</c:v>
                      </c:pt>
                      <c:pt idx="26">
                        <c:v>84.56</c:v>
                      </c:pt>
                      <c:pt idx="27">
                        <c:v>87.7</c:v>
                      </c:pt>
                      <c:pt idx="28">
                        <c:v>87.42</c:v>
                      </c:pt>
                    </c:numCache>
                  </c:numRef>
                </c:val>
                <c:extLst xmlns:c15="http://schemas.microsoft.com/office/drawing/2012/chart">
                  <c:ext xmlns:c16="http://schemas.microsoft.com/office/drawing/2014/chart" uri="{C3380CC4-5D6E-409C-BE32-E72D297353CC}">
                    <c16:uniqueId val="{0000000B-04C4-4D9E-8871-6F082A41834E}"/>
                  </c:ext>
                </c:extLst>
              </c15:ser>
            </c15:filteredBarSeries>
          </c:ext>
        </c:extLst>
      </c:barChart>
      <c:lineChart>
        <c:grouping val="standard"/>
        <c:varyColors val="0"/>
        <c:ser>
          <c:idx val="1"/>
          <c:order val="1"/>
          <c:tx>
            <c:strRef>
              <c:f>'C3-11'!$C$16</c:f>
              <c:strCache>
                <c:ptCount val="1"/>
                <c:pt idx="0">
                  <c:v>V3 átlag</c:v>
                </c:pt>
              </c:strCache>
            </c:strRef>
          </c:tx>
          <c:spPr>
            <a:ln w="12700" cap="rnd">
              <a:solidFill>
                <a:schemeClr val="bg1">
                  <a:lumMod val="65000"/>
                </a:schemeClr>
              </a:solidFill>
              <a:round/>
            </a:ln>
            <a:effectLst/>
          </c:spPr>
          <c:marker>
            <c:symbol val="triangle"/>
            <c:size val="5"/>
            <c:spPr>
              <a:solidFill>
                <a:schemeClr val="bg1">
                  <a:lumMod val="65000"/>
                </a:schemeClr>
              </a:solidFill>
              <a:ln w="9525">
                <a:solidFill>
                  <a:schemeClr val="bg1">
                    <a:lumMod val="65000"/>
                  </a:schemeClr>
                </a:solidFill>
              </a:ln>
              <a:effectLst/>
            </c:spPr>
          </c:marker>
          <c:dLbls>
            <c:dLbl>
              <c:idx val="28"/>
              <c:layout>
                <c:manualLayout>
                  <c:x val="-8.1338273082837212E-2"/>
                  <c:y val="-4.6330562846310881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65000"/>
                        </a:schemeClr>
                      </a:solidFill>
                      <a:latin typeface="+mn-lt"/>
                      <a:ea typeface="+mn-ea"/>
                      <a:cs typeface="+mn-cs"/>
                    </a:defRPr>
                  </a:pPr>
                  <a:endParaRPr lang="hu-HU"/>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C4-4D9E-8871-6F082A41834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65000"/>
                      </a:schemeClr>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'C3-11'!$A$17:$A$45</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'C3-11'!$C$17:$C$45</c:f>
              <c:numCache>
                <c:formatCode>#,##0.00</c:formatCode>
                <c:ptCount val="29"/>
                <c:pt idx="0" formatCode="#,##0">
                  <c:v>100</c:v>
                </c:pt>
                <c:pt idx="1">
                  <c:v>91.8</c:v>
                </c:pt>
                <c:pt idx="2">
                  <c:v>87.263333333333321</c:v>
                </c:pt>
                <c:pt idx="3">
                  <c:v>84.433333333333337</c:v>
                </c:pt>
                <c:pt idx="4">
                  <c:v>81.723333333333343</c:v>
                </c:pt>
                <c:pt idx="5">
                  <c:v>81.99666666666667</c:v>
                </c:pt>
                <c:pt idx="6">
                  <c:v>83.410000000000011</c:v>
                </c:pt>
                <c:pt idx="7">
                  <c:v>81.906666666666652</c:v>
                </c:pt>
                <c:pt idx="8">
                  <c:v>78.48</c:v>
                </c:pt>
                <c:pt idx="9">
                  <c:v>75.45</c:v>
                </c:pt>
                <c:pt idx="10">
                  <c:v>75.40666666666668</c:v>
                </c:pt>
                <c:pt idx="11">
                  <c:v>76.36333333333333</c:v>
                </c:pt>
                <c:pt idx="12">
                  <c:v>74.42</c:v>
                </c:pt>
                <c:pt idx="13">
                  <c:v>76.023333333333341</c:v>
                </c:pt>
                <c:pt idx="14">
                  <c:v>77.023333333333326</c:v>
                </c:pt>
                <c:pt idx="15">
                  <c:v>76.736666666666665</c:v>
                </c:pt>
                <c:pt idx="16">
                  <c:v>78.00333333333333</c:v>
                </c:pt>
                <c:pt idx="17">
                  <c:v>77.510000000000005</c:v>
                </c:pt>
                <c:pt idx="18">
                  <c:v>76.526666666666657</c:v>
                </c:pt>
                <c:pt idx="19">
                  <c:v>71.706666666666663</c:v>
                </c:pt>
                <c:pt idx="20">
                  <c:v>73.806666666666658</c:v>
                </c:pt>
                <c:pt idx="21">
                  <c:v>73.160000000000011</c:v>
                </c:pt>
                <c:pt idx="22">
                  <c:v>70.78</c:v>
                </c:pt>
                <c:pt idx="23">
                  <c:v>69.49666666666667</c:v>
                </c:pt>
                <c:pt idx="24">
                  <c:v>67.343333333333334</c:v>
                </c:pt>
                <c:pt idx="25">
                  <c:v>68.3</c:v>
                </c:pt>
                <c:pt idx="26">
                  <c:v>69.446666666666673</c:v>
                </c:pt>
                <c:pt idx="27">
                  <c:v>70.856666666666669</c:v>
                </c:pt>
                <c:pt idx="28">
                  <c:v>70.466666666666669</c:v>
                </c:pt>
              </c:numCache>
            </c:numRef>
          </c:val>
          <c:smooth val="0"/>
          <c:extLst>
            <c:ext xmlns:c16="http://schemas.microsoft.com/office/drawing/2014/chart" uri="{C3380CC4-5D6E-409C-BE32-E72D297353CC}">
              <c16:uniqueId val="{00000003-04C4-4D9E-8871-6F082A41834E}"/>
            </c:ext>
          </c:extLst>
        </c:ser>
        <c:dLbls>
          <c:showLegendKey val="0"/>
          <c:showVal val="0"/>
          <c:showCatName val="0"/>
          <c:showSerName val="0"/>
          <c:showPercent val="0"/>
          <c:showBubbleSize val="0"/>
        </c:dLbls>
        <c:marker val="1"/>
        <c:smooth val="0"/>
        <c:axId val="1241938384"/>
        <c:axId val="1241940352"/>
        <c:extLst>
          <c:ext xmlns:c15="http://schemas.microsoft.com/office/drawing/2012/chart" uri="{02D57815-91ED-43cb-92C2-25804820EDAC}">
            <c15:filteredLineSeries>
              <c15:ser>
                <c:idx val="5"/>
                <c:order val="5"/>
                <c:tx>
                  <c:strRef>
                    <c:extLst>
                      <c:ext uri="{02D57815-91ED-43cb-92C2-25804820EDAC}">
                        <c15:formulaRef>
                          <c15:sqref>'C3-11'!$G$16</c15:sqref>
                        </c15:formulaRef>
                      </c:ext>
                    </c:extLst>
                    <c:strCache>
                      <c:ptCount val="1"/>
                      <c:pt idx="0">
                        <c:v>Szlovákia</c:v>
                      </c:pt>
                    </c:strCache>
                  </c:strRef>
                </c:tx>
                <c:spPr>
                  <a:ln w="28575" cap="rnd">
                    <a:solidFill>
                      <a:schemeClr val="accent6"/>
                    </a:solidFill>
                    <a:round/>
                  </a:ln>
                  <a:effectLst/>
                </c:spPr>
                <c:marker>
                  <c:symbol val="none"/>
                </c:marker>
                <c:cat>
                  <c:numRef>
                    <c:extLst>
                      <c:ext uri="{02D57815-91ED-43cb-92C2-25804820EDAC}">
                        <c15:formulaRef>
                          <c15:sqref>'C3-11'!$A$17:$A$45</c15:sqref>
                        </c15:formulaRef>
                      </c:ext>
                    </c:extLst>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c:ext uri="{02D57815-91ED-43cb-92C2-25804820EDAC}">
                        <c15:formulaRef>
                          <c15:sqref>'C3-11'!$G$17:$G$57</c15:sqref>
                        </c15:formulaRef>
                      </c:ext>
                    </c:extLst>
                    <c:numCache>
                      <c:formatCode>#\ ##0.##########</c:formatCode>
                      <c:ptCount val="41"/>
                      <c:pt idx="0" formatCode="#,##0">
                        <c:v>100</c:v>
                      </c:pt>
                      <c:pt idx="1">
                        <c:v>87.19</c:v>
                      </c:pt>
                      <c:pt idx="2">
                        <c:v>79.459999999999994</c:v>
                      </c:pt>
                      <c:pt idx="3">
                        <c:v>74.89</c:v>
                      </c:pt>
                      <c:pt idx="4">
                        <c:v>71.69</c:v>
                      </c:pt>
                      <c:pt idx="5">
                        <c:v>72.5</c:v>
                      </c:pt>
                      <c:pt idx="6">
                        <c:v>72.36</c:v>
                      </c:pt>
                      <c:pt idx="7">
                        <c:v>72.27</c:v>
                      </c:pt>
                      <c:pt idx="8">
                        <c:v>71.44</c:v>
                      </c:pt>
                      <c:pt idx="9">
                        <c:v>69.64</c:v>
                      </c:pt>
                      <c:pt idx="10">
                        <c:v>67.05</c:v>
                      </c:pt>
                      <c:pt idx="11">
                        <c:v>70.14</c:v>
                      </c:pt>
                      <c:pt idx="12">
                        <c:v>68.28</c:v>
                      </c:pt>
                      <c:pt idx="13">
                        <c:v>68.59</c:v>
                      </c:pt>
                      <c:pt idx="14">
                        <c:v>69.790000000000006</c:v>
                      </c:pt>
                      <c:pt idx="15">
                        <c:v>69.87</c:v>
                      </c:pt>
                      <c:pt idx="16">
                        <c:v>69.760000000000005</c:v>
                      </c:pt>
                      <c:pt idx="17">
                        <c:v>67.400000000000006</c:v>
                      </c:pt>
                      <c:pt idx="18">
                        <c:v>68.13</c:v>
                      </c:pt>
                      <c:pt idx="19">
                        <c:v>62.24</c:v>
                      </c:pt>
                      <c:pt idx="20">
                        <c:v>63.25</c:v>
                      </c:pt>
                      <c:pt idx="21">
                        <c:v>62.3</c:v>
                      </c:pt>
                      <c:pt idx="22">
                        <c:v>58.85</c:v>
                      </c:pt>
                      <c:pt idx="23">
                        <c:v>58.39</c:v>
                      </c:pt>
                      <c:pt idx="24">
                        <c:v>55.6</c:v>
                      </c:pt>
                      <c:pt idx="25">
                        <c:v>57.04</c:v>
                      </c:pt>
                      <c:pt idx="26">
                        <c:v>57.72</c:v>
                      </c:pt>
                      <c:pt idx="27">
                        <c:v>59.31</c:v>
                      </c:pt>
                      <c:pt idx="28">
                        <c:v>59.16</c:v>
                      </c:pt>
                    </c:numCache>
                  </c:numRef>
                </c:val>
                <c:smooth val="0"/>
                <c:extLst>
                  <c:ext xmlns:c16="http://schemas.microsoft.com/office/drawing/2014/chart" uri="{C3380CC4-5D6E-409C-BE32-E72D297353CC}">
                    <c16:uniqueId val="{0000000C-04C4-4D9E-8871-6F082A41834E}"/>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'C3-11'!$H$16</c15:sqref>
                        </c15:formulaRef>
                      </c:ext>
                    </c:extLst>
                    <c:strCache>
                      <c:ptCount val="1"/>
                      <c:pt idx="0">
                        <c:v>MAX</c:v>
                      </c:pt>
                    </c:strCache>
                  </c:strRef>
                </c:tx>
                <c:spPr>
                  <a:ln w="28575" cap="rnd">
                    <a:solidFill>
                      <a:schemeClr val="accent1">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'C3-11'!$A$17:$A$45</c15:sqref>
                        </c15:formulaRef>
                      </c:ext>
                    </c:extLst>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xmlns:c15="http://schemas.microsoft.com/office/drawing/2012/chart">
                      <c:ext xmlns:c15="http://schemas.microsoft.com/office/drawing/2012/chart" uri="{02D57815-91ED-43cb-92C2-25804820EDAC}">
                        <c15:formulaRef>
                          <c15:sqref>'C3-11'!$H$17:$H$57</c15:sqref>
                        </c15:formulaRef>
                      </c:ext>
                    </c:extLst>
                    <c:numCache>
                      <c:formatCode>#,##0</c:formatCode>
                      <c:ptCount val="41"/>
                      <c:pt idx="0">
                        <c:v>100</c:v>
                      </c:pt>
                      <c:pt idx="1">
                        <c:v>97.49</c:v>
                      </c:pt>
                      <c:pt idx="2">
                        <c:v>94.85</c:v>
                      </c:pt>
                      <c:pt idx="3">
                        <c:v>94.81</c:v>
                      </c:pt>
                      <c:pt idx="4">
                        <c:v>93.62</c:v>
                      </c:pt>
                      <c:pt idx="5">
                        <c:v>94.07</c:v>
                      </c:pt>
                      <c:pt idx="6">
                        <c:v>97.01</c:v>
                      </c:pt>
                      <c:pt idx="7">
                        <c:v>94.86</c:v>
                      </c:pt>
                      <c:pt idx="8">
                        <c:v>88.47</c:v>
                      </c:pt>
                      <c:pt idx="9">
                        <c:v>86.03</c:v>
                      </c:pt>
                      <c:pt idx="10">
                        <c:v>83.4</c:v>
                      </c:pt>
                      <c:pt idx="11">
                        <c:v>83.17</c:v>
                      </c:pt>
                      <c:pt idx="12">
                        <c:v>81.13</c:v>
                      </c:pt>
                      <c:pt idx="13">
                        <c:v>83.95</c:v>
                      </c:pt>
                      <c:pt idx="14">
                        <c:v>85.12</c:v>
                      </c:pt>
                      <c:pt idx="15">
                        <c:v>85.21</c:v>
                      </c:pt>
                      <c:pt idx="16">
                        <c:v>88.49</c:v>
                      </c:pt>
                      <c:pt idx="17">
                        <c:v>88.45</c:v>
                      </c:pt>
                      <c:pt idx="18">
                        <c:v>87.17</c:v>
                      </c:pt>
                      <c:pt idx="19">
                        <c:v>83.13</c:v>
                      </c:pt>
                      <c:pt idx="20">
                        <c:v>87.1</c:v>
                      </c:pt>
                      <c:pt idx="21">
                        <c:v>86.9</c:v>
                      </c:pt>
                      <c:pt idx="22">
                        <c:v>85.35</c:v>
                      </c:pt>
                      <c:pt idx="23">
                        <c:v>84.64</c:v>
                      </c:pt>
                      <c:pt idx="24">
                        <c:v>82.02</c:v>
                      </c:pt>
                      <c:pt idx="25">
                        <c:v>82.73</c:v>
                      </c:pt>
                      <c:pt idx="26">
                        <c:v>84.56</c:v>
                      </c:pt>
                      <c:pt idx="27">
                        <c:v>87.7</c:v>
                      </c:pt>
                      <c:pt idx="28">
                        <c:v>87.42</c:v>
                      </c:pt>
                    </c:numCache>
                  </c:numRef>
                </c:val>
                <c:smooth val="0"/>
                <c:extLst xmlns:c15="http://schemas.microsoft.com/office/drawing/2012/chart">
                  <c:ext xmlns:c16="http://schemas.microsoft.com/office/drawing/2014/chart" uri="{C3380CC4-5D6E-409C-BE32-E72D297353CC}">
                    <c16:uniqueId val="{0000000D-04C4-4D9E-8871-6F082A41834E}"/>
                  </c:ext>
                </c:extLst>
              </c15:ser>
            </c15:filteredLineSeries>
          </c:ext>
        </c:extLst>
      </c:lineChart>
      <c:lineChart>
        <c:grouping val="standard"/>
        <c:varyColors val="0"/>
        <c:ser>
          <c:idx val="0"/>
          <c:order val="0"/>
          <c:tx>
            <c:strRef>
              <c:f>'C3-11'!$B$16</c:f>
              <c:strCache>
                <c:ptCount val="1"/>
                <c:pt idx="0">
                  <c:v>EU átlag</c:v>
                </c:pt>
              </c:strCache>
            </c:strRef>
          </c:tx>
          <c:spPr>
            <a:ln w="12700" cap="rnd">
              <a:solidFill>
                <a:schemeClr val="tx1">
                  <a:lumMod val="65000"/>
                  <a:lumOff val="35000"/>
                </a:schemeClr>
              </a:solidFill>
              <a:round/>
            </a:ln>
            <a:effectLst/>
          </c:spPr>
          <c:marker>
            <c:symbol val="circle"/>
            <c:size val="5"/>
            <c:spPr>
              <a:solidFill>
                <a:schemeClr val="tx1">
                  <a:lumMod val="65000"/>
                  <a:lumOff val="35000"/>
                </a:schemeClr>
              </a:solidFill>
              <a:ln w="9525">
                <a:solidFill>
                  <a:schemeClr val="tx1">
                    <a:lumMod val="65000"/>
                    <a:lumOff val="35000"/>
                  </a:schemeClr>
                </a:solidFill>
              </a:ln>
              <a:effectLst/>
            </c:spPr>
          </c:marker>
          <c:dLbls>
            <c:dLbl>
              <c:idx val="28"/>
              <c:layout>
                <c:manualLayout>
                  <c:x val="-7.9186592501625269E-2"/>
                  <c:y val="-8.796296296296296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hu-HU"/>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C4-4D9E-8871-6F082A41834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'C3-11'!$A$17:$A$45</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'C3-11'!$B$17:$B$45</c:f>
              <c:numCache>
                <c:formatCode>#\ ##0.##########</c:formatCode>
                <c:ptCount val="29"/>
                <c:pt idx="0" formatCode="#,##0">
                  <c:v>100</c:v>
                </c:pt>
                <c:pt idx="1">
                  <c:v>97.86</c:v>
                </c:pt>
                <c:pt idx="2">
                  <c:v>94.85</c:v>
                </c:pt>
                <c:pt idx="3">
                  <c:v>93.26</c:v>
                </c:pt>
                <c:pt idx="4">
                  <c:v>92.97</c:v>
                </c:pt>
                <c:pt idx="5">
                  <c:v>94.2</c:v>
                </c:pt>
                <c:pt idx="6">
                  <c:v>96.1</c:v>
                </c:pt>
                <c:pt idx="7">
                  <c:v>94.76</c:v>
                </c:pt>
                <c:pt idx="8">
                  <c:v>94.05</c:v>
                </c:pt>
                <c:pt idx="9">
                  <c:v>92.57</c:v>
                </c:pt>
                <c:pt idx="10">
                  <c:v>92.5</c:v>
                </c:pt>
                <c:pt idx="11">
                  <c:v>93.42</c:v>
                </c:pt>
                <c:pt idx="12">
                  <c:v>93.1</c:v>
                </c:pt>
                <c:pt idx="13">
                  <c:v>94.84</c:v>
                </c:pt>
                <c:pt idx="14">
                  <c:v>95.06</c:v>
                </c:pt>
                <c:pt idx="15">
                  <c:v>94.62</c:v>
                </c:pt>
                <c:pt idx="16">
                  <c:v>94.6</c:v>
                </c:pt>
                <c:pt idx="17">
                  <c:v>93.95</c:v>
                </c:pt>
                <c:pt idx="18">
                  <c:v>92.03</c:v>
                </c:pt>
                <c:pt idx="19">
                  <c:v>85.44</c:v>
                </c:pt>
                <c:pt idx="20">
                  <c:v>87.31</c:v>
                </c:pt>
                <c:pt idx="21">
                  <c:v>85.05</c:v>
                </c:pt>
                <c:pt idx="22">
                  <c:v>83.43</c:v>
                </c:pt>
                <c:pt idx="23">
                  <c:v>81.739999999999995</c:v>
                </c:pt>
                <c:pt idx="24">
                  <c:v>79.010000000000005</c:v>
                </c:pt>
                <c:pt idx="25">
                  <c:v>80.150000000000006</c:v>
                </c:pt>
                <c:pt idx="26">
                  <c:v>80.260000000000005</c:v>
                </c:pt>
                <c:pt idx="27">
                  <c:v>80.97</c:v>
                </c:pt>
                <c:pt idx="28">
                  <c:v>79.260000000000005</c:v>
                </c:pt>
              </c:numCache>
            </c:numRef>
          </c:val>
          <c:smooth val="0"/>
          <c:extLst>
            <c:ext xmlns:c16="http://schemas.microsoft.com/office/drawing/2014/chart" uri="{C3380CC4-5D6E-409C-BE32-E72D297353CC}">
              <c16:uniqueId val="{00000005-04C4-4D9E-8871-6F082A41834E}"/>
            </c:ext>
          </c:extLst>
        </c:ser>
        <c:ser>
          <c:idx val="2"/>
          <c:order val="2"/>
          <c:tx>
            <c:strRef>
              <c:f>'C3-11'!$D$16</c:f>
              <c:strCache>
                <c:ptCount val="1"/>
                <c:pt idx="0">
                  <c:v>Magyarország</c:v>
                </c:pt>
              </c:strCache>
            </c:strRef>
          </c:tx>
          <c:spPr>
            <a:ln w="28575" cap="rnd">
              <a:solidFill>
                <a:schemeClr val="accent6"/>
              </a:solidFill>
              <a:round/>
            </a:ln>
            <a:effectLst/>
          </c:spPr>
          <c:marker>
            <c:symbol val="none"/>
          </c:marker>
          <c:dLbls>
            <c:dLbl>
              <c:idx val="28"/>
              <c:layout>
                <c:manualLayout>
                  <c:x val="-7.132289656453504E-2"/>
                  <c:y val="7.8703703703703706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hu-HU"/>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4C4-4D9E-8871-6F082A41834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'C3-11'!$A$17:$A$45</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'C3-11'!$D$17:$D$45</c:f>
              <c:numCache>
                <c:formatCode>#\ ##0.##########</c:formatCode>
                <c:ptCount val="29"/>
                <c:pt idx="0" formatCode="#,##0">
                  <c:v>100</c:v>
                </c:pt>
                <c:pt idx="1">
                  <c:v>92.83</c:v>
                </c:pt>
                <c:pt idx="2">
                  <c:v>82.21</c:v>
                </c:pt>
                <c:pt idx="3">
                  <c:v>83.11</c:v>
                </c:pt>
                <c:pt idx="4">
                  <c:v>82.11</c:v>
                </c:pt>
                <c:pt idx="5">
                  <c:v>80.37</c:v>
                </c:pt>
                <c:pt idx="6">
                  <c:v>82.75</c:v>
                </c:pt>
                <c:pt idx="7">
                  <c:v>81.09</c:v>
                </c:pt>
                <c:pt idx="8">
                  <c:v>80.63</c:v>
                </c:pt>
                <c:pt idx="9">
                  <c:v>81.260000000000005</c:v>
                </c:pt>
                <c:pt idx="10">
                  <c:v>78.3</c:v>
                </c:pt>
                <c:pt idx="11">
                  <c:v>80.349999999999994</c:v>
                </c:pt>
                <c:pt idx="12">
                  <c:v>78.53</c:v>
                </c:pt>
                <c:pt idx="13">
                  <c:v>81.64</c:v>
                </c:pt>
                <c:pt idx="14">
                  <c:v>80.83</c:v>
                </c:pt>
                <c:pt idx="15">
                  <c:v>80.69</c:v>
                </c:pt>
                <c:pt idx="16">
                  <c:v>79.38</c:v>
                </c:pt>
                <c:pt idx="17">
                  <c:v>77.63</c:v>
                </c:pt>
                <c:pt idx="18">
                  <c:v>75.56</c:v>
                </c:pt>
                <c:pt idx="19">
                  <c:v>69.040000000000006</c:v>
                </c:pt>
                <c:pt idx="20">
                  <c:v>69.430000000000007</c:v>
                </c:pt>
                <c:pt idx="21">
                  <c:v>67.72</c:v>
                </c:pt>
                <c:pt idx="22">
                  <c:v>63.62</c:v>
                </c:pt>
                <c:pt idx="23">
                  <c:v>60.64</c:v>
                </c:pt>
                <c:pt idx="24">
                  <c:v>61.33</c:v>
                </c:pt>
                <c:pt idx="25">
                  <c:v>64.95</c:v>
                </c:pt>
                <c:pt idx="26">
                  <c:v>65.48</c:v>
                </c:pt>
                <c:pt idx="27">
                  <c:v>68.25</c:v>
                </c:pt>
                <c:pt idx="28">
                  <c:v>67.819999999999993</c:v>
                </c:pt>
              </c:numCache>
            </c:numRef>
          </c:val>
          <c:smooth val="0"/>
          <c:extLst>
            <c:ext xmlns:c16="http://schemas.microsoft.com/office/drawing/2014/chart" uri="{C3380CC4-5D6E-409C-BE32-E72D297353CC}">
              <c16:uniqueId val="{00000007-04C4-4D9E-8871-6F082A41834E}"/>
            </c:ext>
          </c:extLst>
        </c:ser>
        <c:ser>
          <c:idx val="9"/>
          <c:order val="9"/>
          <c:tx>
            <c:strRef>
              <c:f>'C3-11'!$K$16</c:f>
              <c:strCache>
                <c:ptCount val="1"/>
                <c:pt idx="0">
                  <c:v>2030</c:v>
                </c:pt>
              </c:strCache>
            </c:strRef>
          </c:tx>
          <c:spPr>
            <a:ln w="28575" cap="rnd">
              <a:solidFill>
                <a:schemeClr val="accent6"/>
              </a:solidFill>
              <a:prstDash val="dash"/>
              <a:round/>
            </a:ln>
            <a:effectLst/>
          </c:spPr>
          <c:marker>
            <c:symbol val="square"/>
            <c:size val="8"/>
            <c:spPr>
              <a:solidFill>
                <a:srgbClr val="C00000"/>
              </a:solidFill>
              <a:ln w="9525">
                <a:noFill/>
              </a:ln>
              <a:effectLst/>
            </c:spPr>
          </c:marker>
          <c:dLbls>
            <c:dLbl>
              <c:idx val="0"/>
              <c:layout>
                <c:manualLayout>
                  <c:x val="-2.5000109361329848E-2"/>
                  <c:y val="-4.629647856517935E-2"/>
                </c:manualLayout>
              </c:layout>
              <c:tx>
                <c:rich>
                  <a:bodyPr/>
                  <a:lstStyle/>
                  <a:p>
                    <a:r>
                      <a:rPr lang="en-US">
                        <a:solidFill>
                          <a:srgbClr val="FF0000"/>
                        </a:solidFill>
                      </a:rPr>
                      <a:t>Az EU és Magyarország céljai 2030-ra</a:t>
                    </a:r>
                  </a:p>
                </c:rich>
              </c:tx>
              <c:showLegendKey val="0"/>
              <c:showVal val="0"/>
              <c:showCatName val="0"/>
              <c:showSerName val="1"/>
              <c:showPercent val="0"/>
              <c:showBubbleSize val="0"/>
              <c:extLst>
                <c:ext xmlns:c15="http://schemas.microsoft.com/office/drawing/2012/chart" uri="{CE6537A1-D6FC-4f65-9D91-7224C49458BB}">
                  <c15:layout>
                    <c:manualLayout>
                      <c:w val="0.4062222222222221"/>
                      <c:h val="6.4745552639253412E-2"/>
                    </c:manualLayout>
                  </c15:layout>
                  <c15:showDataLabelsRange val="0"/>
                </c:ext>
                <c:ext xmlns:c16="http://schemas.microsoft.com/office/drawing/2014/chart" uri="{C3380CC4-5D6E-409C-BE32-E72D297353CC}">
                  <c16:uniqueId val="{00000008-04C4-4D9E-8871-6F082A41834E}"/>
                </c:ext>
              </c:extLst>
            </c:dLbl>
            <c:dLbl>
              <c:idx val="31"/>
              <c:layout>
                <c:manualLayout>
                  <c:x val="-3.8466528534918713E-2"/>
                  <c:y val="-9.0440569928758902E-2"/>
                </c:manualLayout>
              </c:layout>
              <c:tx>
                <c:rich>
                  <a:bodyPr/>
                  <a:lstStyle/>
                  <a:p>
                    <a:fld id="{A98475A3-7CC5-4C65-9B32-56AD98E636AD}" type="VALUE">
                      <a:rPr lang="en-US"/>
                      <a:pPr/>
                      <a:t>[VALUE]</a:t>
                    </a:fld>
                    <a:r>
                      <a:rPr lang="en-US"/>
                      <a:t>%</a:t>
                    </a:r>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76B-4A87-B8AE-154633A4F5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'C3-11'!$A$17:$A$45</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'C3-11'!$K$17:$K$49</c:f>
              <c:numCache>
                <c:formatCode>General</c:formatCode>
                <c:ptCount val="33"/>
                <c:pt idx="31">
                  <c:v>45</c:v>
                </c:pt>
              </c:numCache>
            </c:numRef>
          </c:val>
          <c:smooth val="0"/>
          <c:extLst>
            <c:ext xmlns:c16="http://schemas.microsoft.com/office/drawing/2014/chart" uri="{C3380CC4-5D6E-409C-BE32-E72D297353CC}">
              <c16:uniqueId val="{00000009-04C4-4D9E-8871-6F082A41834E}"/>
            </c:ext>
          </c:extLst>
        </c:ser>
        <c:dLbls>
          <c:showLegendKey val="0"/>
          <c:showVal val="0"/>
          <c:showCatName val="0"/>
          <c:showSerName val="0"/>
          <c:showPercent val="0"/>
          <c:showBubbleSize val="0"/>
        </c:dLbls>
        <c:marker val="1"/>
        <c:smooth val="0"/>
        <c:axId val="1241934120"/>
        <c:axId val="1241935760"/>
      </c:lineChart>
      <c:catAx>
        <c:axId val="1241938384"/>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5400000" spcFirstLastPara="1" vertOverflow="ellipsis" wrap="square" anchor="ctr" anchorCtr="1"/>
          <a:lstStyle/>
          <a:p>
            <a:pPr>
              <a:defRPr sz="900" b="0" i="0" u="none" strike="noStrike" kern="1200" baseline="0">
                <a:solidFill>
                  <a:schemeClr val="tx1"/>
                </a:solidFill>
                <a:latin typeface="+mn-lt"/>
                <a:ea typeface="+mn-ea"/>
                <a:cs typeface="+mn-cs"/>
              </a:defRPr>
            </a:pPr>
            <a:endParaRPr lang="hu-HU"/>
          </a:p>
        </c:txPr>
        <c:crossAx val="1241940352"/>
        <c:crosses val="autoZero"/>
        <c:auto val="1"/>
        <c:lblAlgn val="ctr"/>
        <c:lblOffset val="100"/>
        <c:noMultiLvlLbl val="0"/>
      </c:catAx>
      <c:valAx>
        <c:axId val="1241940352"/>
        <c:scaling>
          <c:orientation val="minMax"/>
          <c:max val="100"/>
          <c:min val="40"/>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hu-HU" sz="1000" b="0" i="0" u="none" strike="noStrike" kern="1200" baseline="0">
                    <a:solidFill>
                      <a:sysClr val="windowText" lastClr="000000"/>
                    </a:solidFill>
                    <a:latin typeface="+mn-lt"/>
                    <a:ea typeface="+mn-ea"/>
                    <a:cs typeface="+mn-cs"/>
                  </a:defRPr>
                </a:pPr>
                <a:r>
                  <a:rPr lang="hu-HU" sz="1000" b="0" i="0" u="none" strike="noStrike" kern="1200" baseline="0">
                    <a:solidFill>
                      <a:sysClr val="windowText" lastClr="000000"/>
                    </a:solidFill>
                    <a:latin typeface="+mn-lt"/>
                    <a:ea typeface="+mn-ea"/>
                    <a:cs typeface="+mn-cs"/>
                  </a:rPr>
                  <a:t>százalék</a:t>
                </a:r>
              </a:p>
            </c:rich>
          </c:tx>
          <c:layout>
            <c:manualLayout>
              <c:xMode val="edge"/>
              <c:yMode val="edge"/>
              <c:x val="7.498264837227081E-2"/>
              <c:y val="3.4444319460067492E-2"/>
            </c:manualLayout>
          </c:layout>
          <c:overlay val="0"/>
          <c:spPr>
            <a:noFill/>
            <a:ln>
              <a:noFill/>
            </a:ln>
            <a:effectLst/>
          </c:spPr>
          <c:txPr>
            <a:bodyPr rot="0" spcFirstLastPara="1" vertOverflow="ellipsis"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hu-HU" sz="10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241938384"/>
        <c:crosses val="autoZero"/>
        <c:crossBetween val="between"/>
        <c:majorUnit val="10"/>
      </c:valAx>
      <c:valAx>
        <c:axId val="1241935760"/>
        <c:scaling>
          <c:orientation val="minMax"/>
          <c:max val="100"/>
          <c:min val="40"/>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százalék</a:t>
                </a:r>
              </a:p>
            </c:rich>
          </c:tx>
          <c:layout>
            <c:manualLayout>
              <c:xMode val="edge"/>
              <c:yMode val="edge"/>
              <c:x val="0.83835695939128696"/>
              <c:y val="3.9206224221972251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0"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241934120"/>
        <c:crosses val="max"/>
        <c:crossBetween val="between"/>
        <c:majorUnit val="10"/>
      </c:valAx>
      <c:catAx>
        <c:axId val="1241934120"/>
        <c:scaling>
          <c:orientation val="minMax"/>
        </c:scaling>
        <c:delete val="1"/>
        <c:axPos val="b"/>
        <c:numFmt formatCode="General" sourceLinked="1"/>
        <c:majorTickMark val="out"/>
        <c:minorTickMark val="none"/>
        <c:tickLblPos val="nextTo"/>
        <c:crossAx val="1241935760"/>
        <c:crosses val="autoZero"/>
        <c:auto val="1"/>
        <c:lblAlgn val="ctr"/>
        <c:lblOffset val="100"/>
        <c:noMultiLvlLbl val="0"/>
      </c:catAx>
      <c:spPr>
        <a:noFill/>
        <a:ln>
          <a:solidFill>
            <a:schemeClr val="bg1">
              <a:lumMod val="65000"/>
            </a:schemeClr>
          </a:solidFill>
        </a:ln>
        <a:effectLst/>
      </c:spPr>
    </c:plotArea>
    <c:legend>
      <c:legendPos val="b"/>
      <c:legendEntry>
        <c:idx val="0"/>
        <c:delete val="1"/>
      </c:legendEntry>
      <c:legendEntry>
        <c:idx val="5"/>
        <c:delete val="1"/>
      </c:legendEntry>
      <c:layout>
        <c:manualLayout>
          <c:xMode val="edge"/>
          <c:yMode val="edge"/>
          <c:x val="8.0124015748031491E-2"/>
          <c:y val="0.88773038786818337"/>
          <c:w val="0.78419641294838149"/>
          <c:h val="8.449183435403906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34358409624369E-2"/>
          <c:y val="0.10952380952380952"/>
          <c:w val="0.86931283180751262"/>
          <c:h val="0.63653168353955758"/>
        </c:manualLayout>
      </c:layout>
      <c:areaChart>
        <c:grouping val="stacked"/>
        <c:varyColors val="0"/>
        <c:ser>
          <c:idx val="7"/>
          <c:order val="7"/>
          <c:tx>
            <c:strRef>
              <c:f>'C3-11'!$I$16</c:f>
              <c:strCache>
                <c:ptCount val="1"/>
                <c:pt idx="0">
                  <c:v>MIN</c:v>
                </c:pt>
              </c:strCache>
            </c:strRef>
          </c:tx>
          <c:spPr>
            <a:solidFill>
              <a:schemeClr val="bg1">
                <a:alpha val="0"/>
              </a:schemeClr>
            </a:solidFill>
            <a:ln>
              <a:noFill/>
            </a:ln>
            <a:effectLst/>
          </c:spPr>
          <c:cat>
            <c:numRef>
              <c:f>'C3-11'!$A$17:$A$45</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'C3-11'!$I$17:$I$45</c:f>
              <c:numCache>
                <c:formatCode>#,##0</c:formatCode>
                <c:ptCount val="29"/>
                <c:pt idx="0">
                  <c:v>100</c:v>
                </c:pt>
                <c:pt idx="1">
                  <c:v>87.19</c:v>
                </c:pt>
                <c:pt idx="2">
                  <c:v>79.459999999999994</c:v>
                </c:pt>
                <c:pt idx="3">
                  <c:v>74.89</c:v>
                </c:pt>
                <c:pt idx="4">
                  <c:v>71.69</c:v>
                </c:pt>
                <c:pt idx="5">
                  <c:v>72.5</c:v>
                </c:pt>
                <c:pt idx="6">
                  <c:v>72.36</c:v>
                </c:pt>
                <c:pt idx="7">
                  <c:v>72.27</c:v>
                </c:pt>
                <c:pt idx="8">
                  <c:v>71.44</c:v>
                </c:pt>
                <c:pt idx="9">
                  <c:v>69.64</c:v>
                </c:pt>
                <c:pt idx="10">
                  <c:v>67.05</c:v>
                </c:pt>
                <c:pt idx="11">
                  <c:v>70.14</c:v>
                </c:pt>
                <c:pt idx="12">
                  <c:v>68.28</c:v>
                </c:pt>
                <c:pt idx="13">
                  <c:v>68.59</c:v>
                </c:pt>
                <c:pt idx="14">
                  <c:v>69.790000000000006</c:v>
                </c:pt>
                <c:pt idx="15">
                  <c:v>69.87</c:v>
                </c:pt>
                <c:pt idx="16">
                  <c:v>69.760000000000005</c:v>
                </c:pt>
                <c:pt idx="17">
                  <c:v>67.400000000000006</c:v>
                </c:pt>
                <c:pt idx="18">
                  <c:v>68.13</c:v>
                </c:pt>
                <c:pt idx="19">
                  <c:v>62.24</c:v>
                </c:pt>
                <c:pt idx="20">
                  <c:v>63.25</c:v>
                </c:pt>
                <c:pt idx="21">
                  <c:v>62.3</c:v>
                </c:pt>
                <c:pt idx="22">
                  <c:v>58.85</c:v>
                </c:pt>
                <c:pt idx="23">
                  <c:v>58.39</c:v>
                </c:pt>
                <c:pt idx="24">
                  <c:v>55.6</c:v>
                </c:pt>
                <c:pt idx="25">
                  <c:v>57.04</c:v>
                </c:pt>
                <c:pt idx="26">
                  <c:v>57.72</c:v>
                </c:pt>
                <c:pt idx="27">
                  <c:v>59.31</c:v>
                </c:pt>
                <c:pt idx="28">
                  <c:v>59.16</c:v>
                </c:pt>
              </c:numCache>
            </c:numRef>
          </c:val>
          <c:extLst>
            <c:ext xmlns:c16="http://schemas.microsoft.com/office/drawing/2014/chart" uri="{C3380CC4-5D6E-409C-BE32-E72D297353CC}">
              <c16:uniqueId val="{00000000-CD0D-4029-9E5E-AC14FED74E91}"/>
            </c:ext>
          </c:extLst>
        </c:ser>
        <c:ser>
          <c:idx val="8"/>
          <c:order val="8"/>
          <c:tx>
            <c:strRef>
              <c:f>'C3-11'!$J$15</c:f>
              <c:strCache>
                <c:ptCount val="1"/>
                <c:pt idx="0">
                  <c:v>V3 range</c:v>
                </c:pt>
              </c:strCache>
            </c:strRef>
          </c:tx>
          <c:spPr>
            <a:solidFill>
              <a:schemeClr val="bg1">
                <a:lumMod val="65000"/>
                <a:alpha val="30000"/>
              </a:schemeClr>
            </a:solidFill>
            <a:ln>
              <a:noFill/>
            </a:ln>
            <a:effectLst/>
          </c:spPr>
          <c:cat>
            <c:numRef>
              <c:f>'C3-11'!$A$17:$A$45</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'C3-11'!$J$17:$J$45</c:f>
              <c:numCache>
                <c:formatCode>#,##0</c:formatCode>
                <c:ptCount val="29"/>
                <c:pt idx="0">
                  <c:v>0</c:v>
                </c:pt>
                <c:pt idx="1">
                  <c:v>10.299999999999997</c:v>
                </c:pt>
                <c:pt idx="2">
                  <c:v>15.39</c:v>
                </c:pt>
                <c:pt idx="3">
                  <c:v>19.920000000000002</c:v>
                </c:pt>
                <c:pt idx="4">
                  <c:v>21.930000000000007</c:v>
                </c:pt>
                <c:pt idx="5">
                  <c:v>21.569999999999993</c:v>
                </c:pt>
                <c:pt idx="6">
                  <c:v>24.650000000000006</c:v>
                </c:pt>
                <c:pt idx="7">
                  <c:v>22.590000000000003</c:v>
                </c:pt>
                <c:pt idx="8">
                  <c:v>17.03</c:v>
                </c:pt>
                <c:pt idx="9">
                  <c:v>16.39</c:v>
                </c:pt>
                <c:pt idx="10">
                  <c:v>16.350000000000009</c:v>
                </c:pt>
                <c:pt idx="11">
                  <c:v>13.030000000000001</c:v>
                </c:pt>
                <c:pt idx="12">
                  <c:v>12.849999999999994</c:v>
                </c:pt>
                <c:pt idx="13">
                  <c:v>15.36</c:v>
                </c:pt>
                <c:pt idx="14">
                  <c:v>15.329999999999998</c:v>
                </c:pt>
                <c:pt idx="15">
                  <c:v>15.339999999999989</c:v>
                </c:pt>
                <c:pt idx="16">
                  <c:v>18.72999999999999</c:v>
                </c:pt>
                <c:pt idx="17">
                  <c:v>21.049999999999997</c:v>
                </c:pt>
                <c:pt idx="18">
                  <c:v>19.040000000000006</c:v>
                </c:pt>
                <c:pt idx="19">
                  <c:v>20.889999999999993</c:v>
                </c:pt>
                <c:pt idx="20">
                  <c:v>23.849999999999994</c:v>
                </c:pt>
                <c:pt idx="21">
                  <c:v>24.600000000000009</c:v>
                </c:pt>
                <c:pt idx="22">
                  <c:v>26.499999999999993</c:v>
                </c:pt>
                <c:pt idx="23">
                  <c:v>26.25</c:v>
                </c:pt>
                <c:pt idx="24">
                  <c:v>26.419999999999995</c:v>
                </c:pt>
                <c:pt idx="25">
                  <c:v>25.690000000000005</c:v>
                </c:pt>
                <c:pt idx="26">
                  <c:v>26.840000000000003</c:v>
                </c:pt>
                <c:pt idx="27">
                  <c:v>28.39</c:v>
                </c:pt>
                <c:pt idx="28">
                  <c:v>28.260000000000005</c:v>
                </c:pt>
              </c:numCache>
            </c:numRef>
          </c:val>
          <c:extLst>
            <c:ext xmlns:c16="http://schemas.microsoft.com/office/drawing/2014/chart" uri="{C3380CC4-5D6E-409C-BE32-E72D297353CC}">
              <c16:uniqueId val="{00000001-CD0D-4029-9E5E-AC14FED74E91}"/>
            </c:ext>
          </c:extLst>
        </c:ser>
        <c:dLbls>
          <c:showLegendKey val="0"/>
          <c:showVal val="0"/>
          <c:showCatName val="0"/>
          <c:showSerName val="0"/>
          <c:showPercent val="0"/>
          <c:showBubbleSize val="0"/>
        </c:dLbls>
        <c:axId val="1241934120"/>
        <c:axId val="1241935760"/>
      </c:areaChart>
      <c:barChart>
        <c:barDir val="col"/>
        <c:grouping val="clustered"/>
        <c:varyColors val="0"/>
        <c:dLbls>
          <c:showLegendKey val="0"/>
          <c:showVal val="0"/>
          <c:showCatName val="0"/>
          <c:showSerName val="0"/>
          <c:showPercent val="0"/>
          <c:showBubbleSize val="0"/>
        </c:dLbls>
        <c:gapWidth val="219"/>
        <c:overlap val="-27"/>
        <c:axId val="1241938384"/>
        <c:axId val="1241940352"/>
        <c:extLst>
          <c:ext xmlns:c15="http://schemas.microsoft.com/office/drawing/2012/chart" uri="{02D57815-91ED-43cb-92C2-25804820EDAC}">
            <c15:filteredBarSeries>
              <c15:ser>
                <c:idx val="3"/>
                <c:order val="3"/>
                <c:tx>
                  <c:strRef>
                    <c:extLst>
                      <c:ext uri="{02D57815-91ED-43cb-92C2-25804820EDAC}">
                        <c15:formulaRef>
                          <c15:sqref>'C3-11'!$E$16</c15:sqref>
                        </c15:formulaRef>
                      </c:ext>
                    </c:extLst>
                    <c:strCache>
                      <c:ptCount val="1"/>
                      <c:pt idx="0">
                        <c:v>Csehország</c:v>
                      </c:pt>
                    </c:strCache>
                  </c:strRef>
                </c:tx>
                <c:spPr>
                  <a:solidFill>
                    <a:schemeClr val="accent4"/>
                  </a:solidFill>
                  <a:ln>
                    <a:noFill/>
                  </a:ln>
                  <a:effectLst/>
                </c:spPr>
                <c:invertIfNegative val="0"/>
                <c:cat>
                  <c:numRef>
                    <c:extLst>
                      <c:ext uri="{02D57815-91ED-43cb-92C2-25804820EDAC}">
                        <c15:formulaRef>
                          <c15:sqref>'C3-11'!$A$17:$A$57</c15:sqref>
                        </c15:formulaRef>
                      </c:ext>
                    </c:extLst>
                    <c:numCache>
                      <c:formatCode>General</c:formatCod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c:ext uri="{02D57815-91ED-43cb-92C2-25804820EDAC}">
                        <c15:formulaRef>
                          <c15:sqref>'C3-11'!$E$17:$E$57</c15:sqref>
                        </c15:formulaRef>
                      </c:ext>
                    </c:extLst>
                    <c:numCache>
                      <c:formatCode>#\ ##0.##########</c:formatCode>
                      <c:ptCount val="41"/>
                      <c:pt idx="0" formatCode="#,##0">
                        <c:v>100</c:v>
                      </c:pt>
                      <c:pt idx="1">
                        <c:v>90.72</c:v>
                      </c:pt>
                      <c:pt idx="2">
                        <c:v>87.48</c:v>
                      </c:pt>
                      <c:pt idx="3">
                        <c:v>83.6</c:v>
                      </c:pt>
                      <c:pt idx="4">
                        <c:v>79.86</c:v>
                      </c:pt>
                      <c:pt idx="5">
                        <c:v>79.42</c:v>
                      </c:pt>
                      <c:pt idx="6">
                        <c:v>80.86</c:v>
                      </c:pt>
                      <c:pt idx="7">
                        <c:v>78.59</c:v>
                      </c:pt>
                      <c:pt idx="8">
                        <c:v>75.53</c:v>
                      </c:pt>
                      <c:pt idx="9">
                        <c:v>70.680000000000007</c:v>
                      </c:pt>
                      <c:pt idx="10">
                        <c:v>75.77</c:v>
                      </c:pt>
                      <c:pt idx="11">
                        <c:v>75.78</c:v>
                      </c:pt>
                      <c:pt idx="12">
                        <c:v>73.849999999999994</c:v>
                      </c:pt>
                      <c:pt idx="13">
                        <c:v>75.53</c:v>
                      </c:pt>
                      <c:pt idx="14">
                        <c:v>76.16</c:v>
                      </c:pt>
                      <c:pt idx="15">
                        <c:v>75.13</c:v>
                      </c:pt>
                      <c:pt idx="16">
                        <c:v>75.760000000000005</c:v>
                      </c:pt>
                      <c:pt idx="17">
                        <c:v>76.680000000000007</c:v>
                      </c:pt>
                      <c:pt idx="18">
                        <c:v>74.28</c:v>
                      </c:pt>
                      <c:pt idx="19">
                        <c:v>69.75</c:v>
                      </c:pt>
                      <c:pt idx="20">
                        <c:v>71.069999999999993</c:v>
                      </c:pt>
                      <c:pt idx="21">
                        <c:v>70.28</c:v>
                      </c:pt>
                      <c:pt idx="22">
                        <c:v>68.14</c:v>
                      </c:pt>
                      <c:pt idx="23">
                        <c:v>65.459999999999994</c:v>
                      </c:pt>
                      <c:pt idx="24">
                        <c:v>64.41</c:v>
                      </c:pt>
                      <c:pt idx="25">
                        <c:v>65.13</c:v>
                      </c:pt>
                      <c:pt idx="26">
                        <c:v>66.06</c:v>
                      </c:pt>
                      <c:pt idx="27">
                        <c:v>65.56</c:v>
                      </c:pt>
                      <c:pt idx="28">
                        <c:v>64.819999999999993</c:v>
                      </c:pt>
                    </c:numCache>
                  </c:numRef>
                </c:val>
                <c:extLst>
                  <c:ext xmlns:c16="http://schemas.microsoft.com/office/drawing/2014/chart" uri="{C3380CC4-5D6E-409C-BE32-E72D297353CC}">
                    <c16:uniqueId val="{0000000A-CD0D-4029-9E5E-AC14FED74E9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'C3-11'!$F$16</c15:sqref>
                        </c15:formulaRef>
                      </c:ext>
                    </c:extLst>
                    <c:strCache>
                      <c:ptCount val="1"/>
                      <c:pt idx="0">
                        <c:v>Lengyelország</c:v>
                      </c:pt>
                    </c:strCache>
                  </c:strRef>
                </c:tx>
                <c:spPr>
                  <a:solidFill>
                    <a:schemeClr val="accent5"/>
                  </a:solidFill>
                  <a:ln>
                    <a:noFill/>
                  </a:ln>
                  <a:effectLst/>
                </c:spPr>
                <c:invertIfNegative val="0"/>
                <c:cat>
                  <c:numRef>
                    <c:extLst xmlns:c15="http://schemas.microsoft.com/office/drawing/2012/chart">
                      <c:ext xmlns:c15="http://schemas.microsoft.com/office/drawing/2012/chart" uri="{02D57815-91ED-43cb-92C2-25804820EDAC}">
                        <c15:formulaRef>
                          <c15:sqref>'C3-11'!$A$17:$A$57</c15:sqref>
                        </c15:formulaRef>
                      </c:ext>
                    </c:extLst>
                    <c:numCache>
                      <c:formatCode>General</c:formatCod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xmlns:c15="http://schemas.microsoft.com/office/drawing/2012/chart">
                      <c:ext xmlns:c15="http://schemas.microsoft.com/office/drawing/2012/chart" uri="{02D57815-91ED-43cb-92C2-25804820EDAC}">
                        <c15:formulaRef>
                          <c15:sqref>'C3-11'!$F$17:$F$57</c15:sqref>
                        </c15:formulaRef>
                      </c:ext>
                    </c:extLst>
                    <c:numCache>
                      <c:formatCode>#\ ##0.##########</c:formatCode>
                      <c:ptCount val="41"/>
                      <c:pt idx="0" formatCode="#,##0">
                        <c:v>100</c:v>
                      </c:pt>
                      <c:pt idx="1">
                        <c:v>97.49</c:v>
                      </c:pt>
                      <c:pt idx="2">
                        <c:v>94.85</c:v>
                      </c:pt>
                      <c:pt idx="3">
                        <c:v>94.81</c:v>
                      </c:pt>
                      <c:pt idx="4">
                        <c:v>93.62</c:v>
                      </c:pt>
                      <c:pt idx="5">
                        <c:v>94.07</c:v>
                      </c:pt>
                      <c:pt idx="6">
                        <c:v>97.01</c:v>
                      </c:pt>
                      <c:pt idx="7">
                        <c:v>94.86</c:v>
                      </c:pt>
                      <c:pt idx="8">
                        <c:v>88.47</c:v>
                      </c:pt>
                      <c:pt idx="9">
                        <c:v>86.03</c:v>
                      </c:pt>
                      <c:pt idx="10">
                        <c:v>83.4</c:v>
                      </c:pt>
                      <c:pt idx="11">
                        <c:v>83.17</c:v>
                      </c:pt>
                      <c:pt idx="12">
                        <c:v>81.13</c:v>
                      </c:pt>
                      <c:pt idx="13">
                        <c:v>83.95</c:v>
                      </c:pt>
                      <c:pt idx="14">
                        <c:v>85.12</c:v>
                      </c:pt>
                      <c:pt idx="15">
                        <c:v>85.21</c:v>
                      </c:pt>
                      <c:pt idx="16">
                        <c:v>88.49</c:v>
                      </c:pt>
                      <c:pt idx="17">
                        <c:v>88.45</c:v>
                      </c:pt>
                      <c:pt idx="18">
                        <c:v>87.17</c:v>
                      </c:pt>
                      <c:pt idx="19">
                        <c:v>83.13</c:v>
                      </c:pt>
                      <c:pt idx="20">
                        <c:v>87.1</c:v>
                      </c:pt>
                      <c:pt idx="21">
                        <c:v>86.9</c:v>
                      </c:pt>
                      <c:pt idx="22">
                        <c:v>85.35</c:v>
                      </c:pt>
                      <c:pt idx="23">
                        <c:v>84.64</c:v>
                      </c:pt>
                      <c:pt idx="24">
                        <c:v>82.02</c:v>
                      </c:pt>
                      <c:pt idx="25">
                        <c:v>82.73</c:v>
                      </c:pt>
                      <c:pt idx="26">
                        <c:v>84.56</c:v>
                      </c:pt>
                      <c:pt idx="27">
                        <c:v>87.7</c:v>
                      </c:pt>
                      <c:pt idx="28">
                        <c:v>87.42</c:v>
                      </c:pt>
                    </c:numCache>
                  </c:numRef>
                </c:val>
                <c:extLst xmlns:c15="http://schemas.microsoft.com/office/drawing/2012/chart">
                  <c:ext xmlns:c16="http://schemas.microsoft.com/office/drawing/2014/chart" uri="{C3380CC4-5D6E-409C-BE32-E72D297353CC}">
                    <c16:uniqueId val="{0000000B-CD0D-4029-9E5E-AC14FED74E91}"/>
                  </c:ext>
                </c:extLst>
              </c15:ser>
            </c15:filteredBarSeries>
          </c:ext>
        </c:extLst>
      </c:barChart>
      <c:lineChart>
        <c:grouping val="standard"/>
        <c:varyColors val="0"/>
        <c:ser>
          <c:idx val="1"/>
          <c:order val="1"/>
          <c:tx>
            <c:strRef>
              <c:f>'C3-11'!$C$15</c:f>
              <c:strCache>
                <c:ptCount val="1"/>
                <c:pt idx="0">
                  <c:v>V3 average</c:v>
                </c:pt>
              </c:strCache>
            </c:strRef>
          </c:tx>
          <c:spPr>
            <a:ln w="12700" cap="rnd">
              <a:solidFill>
                <a:schemeClr val="bg1">
                  <a:lumMod val="65000"/>
                </a:schemeClr>
              </a:solidFill>
              <a:round/>
            </a:ln>
            <a:effectLst/>
          </c:spPr>
          <c:marker>
            <c:symbol val="triangle"/>
            <c:size val="5"/>
            <c:spPr>
              <a:solidFill>
                <a:schemeClr val="bg1">
                  <a:lumMod val="65000"/>
                </a:schemeClr>
              </a:solidFill>
              <a:ln w="9525">
                <a:solidFill>
                  <a:schemeClr val="bg1">
                    <a:lumMod val="65000"/>
                  </a:schemeClr>
                </a:solidFill>
              </a:ln>
              <a:effectLst/>
            </c:spPr>
          </c:marker>
          <c:dLbls>
            <c:dLbl>
              <c:idx val="28"/>
              <c:layout>
                <c:manualLayout>
                  <c:x val="-8.1338273082837212E-2"/>
                  <c:y val="-4.6330562846310881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65000"/>
                        </a:schemeClr>
                      </a:solidFill>
                      <a:latin typeface="+mn-lt"/>
                      <a:ea typeface="+mn-ea"/>
                      <a:cs typeface="+mn-cs"/>
                    </a:defRPr>
                  </a:pPr>
                  <a:endParaRPr lang="hu-HU"/>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D0D-4029-9E5E-AC14FED74E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65000"/>
                      </a:schemeClr>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'C3-11'!$A$17:$A$45</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'C3-11'!$C$17:$C$45</c:f>
              <c:numCache>
                <c:formatCode>#,##0.00</c:formatCode>
                <c:ptCount val="29"/>
                <c:pt idx="0" formatCode="#,##0">
                  <c:v>100</c:v>
                </c:pt>
                <c:pt idx="1">
                  <c:v>91.8</c:v>
                </c:pt>
                <c:pt idx="2">
                  <c:v>87.263333333333321</c:v>
                </c:pt>
                <c:pt idx="3">
                  <c:v>84.433333333333337</c:v>
                </c:pt>
                <c:pt idx="4">
                  <c:v>81.723333333333343</c:v>
                </c:pt>
                <c:pt idx="5">
                  <c:v>81.99666666666667</c:v>
                </c:pt>
                <c:pt idx="6">
                  <c:v>83.410000000000011</c:v>
                </c:pt>
                <c:pt idx="7">
                  <c:v>81.906666666666652</c:v>
                </c:pt>
                <c:pt idx="8">
                  <c:v>78.48</c:v>
                </c:pt>
                <c:pt idx="9">
                  <c:v>75.45</c:v>
                </c:pt>
                <c:pt idx="10">
                  <c:v>75.40666666666668</c:v>
                </c:pt>
                <c:pt idx="11">
                  <c:v>76.36333333333333</c:v>
                </c:pt>
                <c:pt idx="12">
                  <c:v>74.42</c:v>
                </c:pt>
                <c:pt idx="13">
                  <c:v>76.023333333333341</c:v>
                </c:pt>
                <c:pt idx="14">
                  <c:v>77.023333333333326</c:v>
                </c:pt>
                <c:pt idx="15">
                  <c:v>76.736666666666665</c:v>
                </c:pt>
                <c:pt idx="16">
                  <c:v>78.00333333333333</c:v>
                </c:pt>
                <c:pt idx="17">
                  <c:v>77.510000000000005</c:v>
                </c:pt>
                <c:pt idx="18">
                  <c:v>76.526666666666657</c:v>
                </c:pt>
                <c:pt idx="19">
                  <c:v>71.706666666666663</c:v>
                </c:pt>
                <c:pt idx="20">
                  <c:v>73.806666666666658</c:v>
                </c:pt>
                <c:pt idx="21">
                  <c:v>73.160000000000011</c:v>
                </c:pt>
                <c:pt idx="22">
                  <c:v>70.78</c:v>
                </c:pt>
                <c:pt idx="23">
                  <c:v>69.49666666666667</c:v>
                </c:pt>
                <c:pt idx="24">
                  <c:v>67.343333333333334</c:v>
                </c:pt>
                <c:pt idx="25">
                  <c:v>68.3</c:v>
                </c:pt>
                <c:pt idx="26">
                  <c:v>69.446666666666673</c:v>
                </c:pt>
                <c:pt idx="27">
                  <c:v>70.856666666666669</c:v>
                </c:pt>
                <c:pt idx="28">
                  <c:v>70.466666666666669</c:v>
                </c:pt>
              </c:numCache>
            </c:numRef>
          </c:val>
          <c:smooth val="0"/>
          <c:extLst>
            <c:ext xmlns:c16="http://schemas.microsoft.com/office/drawing/2014/chart" uri="{C3380CC4-5D6E-409C-BE32-E72D297353CC}">
              <c16:uniqueId val="{00000003-CD0D-4029-9E5E-AC14FED74E91}"/>
            </c:ext>
          </c:extLst>
        </c:ser>
        <c:dLbls>
          <c:showLegendKey val="0"/>
          <c:showVal val="0"/>
          <c:showCatName val="0"/>
          <c:showSerName val="0"/>
          <c:showPercent val="0"/>
          <c:showBubbleSize val="0"/>
        </c:dLbls>
        <c:marker val="1"/>
        <c:smooth val="0"/>
        <c:axId val="1241938384"/>
        <c:axId val="1241940352"/>
        <c:extLst>
          <c:ext xmlns:c15="http://schemas.microsoft.com/office/drawing/2012/chart" uri="{02D57815-91ED-43cb-92C2-25804820EDAC}">
            <c15:filteredLineSeries>
              <c15:ser>
                <c:idx val="5"/>
                <c:order val="5"/>
                <c:tx>
                  <c:strRef>
                    <c:extLst>
                      <c:ext uri="{02D57815-91ED-43cb-92C2-25804820EDAC}">
                        <c15:formulaRef>
                          <c15:sqref>'C3-11'!$G$16</c15:sqref>
                        </c15:formulaRef>
                      </c:ext>
                    </c:extLst>
                    <c:strCache>
                      <c:ptCount val="1"/>
                      <c:pt idx="0">
                        <c:v>Szlovákia</c:v>
                      </c:pt>
                    </c:strCache>
                  </c:strRef>
                </c:tx>
                <c:spPr>
                  <a:ln w="28575" cap="rnd">
                    <a:solidFill>
                      <a:schemeClr val="accent6"/>
                    </a:solidFill>
                    <a:round/>
                  </a:ln>
                  <a:effectLst/>
                </c:spPr>
                <c:marker>
                  <c:symbol val="none"/>
                </c:marker>
                <c:cat>
                  <c:numRef>
                    <c:extLst>
                      <c:ext uri="{02D57815-91ED-43cb-92C2-25804820EDAC}">
                        <c15:formulaRef>
                          <c15:sqref>'C3-11'!$A$17:$A$45</c15:sqref>
                        </c15:formulaRef>
                      </c:ext>
                    </c:extLst>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c:ext uri="{02D57815-91ED-43cb-92C2-25804820EDAC}">
                        <c15:formulaRef>
                          <c15:sqref>'C3-11'!$G$17:$G$57</c15:sqref>
                        </c15:formulaRef>
                      </c:ext>
                    </c:extLst>
                    <c:numCache>
                      <c:formatCode>#\ ##0.##########</c:formatCode>
                      <c:ptCount val="41"/>
                      <c:pt idx="0" formatCode="#,##0">
                        <c:v>100</c:v>
                      </c:pt>
                      <c:pt idx="1">
                        <c:v>87.19</c:v>
                      </c:pt>
                      <c:pt idx="2">
                        <c:v>79.459999999999994</c:v>
                      </c:pt>
                      <c:pt idx="3">
                        <c:v>74.89</c:v>
                      </c:pt>
                      <c:pt idx="4">
                        <c:v>71.69</c:v>
                      </c:pt>
                      <c:pt idx="5">
                        <c:v>72.5</c:v>
                      </c:pt>
                      <c:pt idx="6">
                        <c:v>72.36</c:v>
                      </c:pt>
                      <c:pt idx="7">
                        <c:v>72.27</c:v>
                      </c:pt>
                      <c:pt idx="8">
                        <c:v>71.44</c:v>
                      </c:pt>
                      <c:pt idx="9">
                        <c:v>69.64</c:v>
                      </c:pt>
                      <c:pt idx="10">
                        <c:v>67.05</c:v>
                      </c:pt>
                      <c:pt idx="11">
                        <c:v>70.14</c:v>
                      </c:pt>
                      <c:pt idx="12">
                        <c:v>68.28</c:v>
                      </c:pt>
                      <c:pt idx="13">
                        <c:v>68.59</c:v>
                      </c:pt>
                      <c:pt idx="14">
                        <c:v>69.790000000000006</c:v>
                      </c:pt>
                      <c:pt idx="15">
                        <c:v>69.87</c:v>
                      </c:pt>
                      <c:pt idx="16">
                        <c:v>69.760000000000005</c:v>
                      </c:pt>
                      <c:pt idx="17">
                        <c:v>67.400000000000006</c:v>
                      </c:pt>
                      <c:pt idx="18">
                        <c:v>68.13</c:v>
                      </c:pt>
                      <c:pt idx="19">
                        <c:v>62.24</c:v>
                      </c:pt>
                      <c:pt idx="20">
                        <c:v>63.25</c:v>
                      </c:pt>
                      <c:pt idx="21">
                        <c:v>62.3</c:v>
                      </c:pt>
                      <c:pt idx="22">
                        <c:v>58.85</c:v>
                      </c:pt>
                      <c:pt idx="23">
                        <c:v>58.39</c:v>
                      </c:pt>
                      <c:pt idx="24">
                        <c:v>55.6</c:v>
                      </c:pt>
                      <c:pt idx="25">
                        <c:v>57.04</c:v>
                      </c:pt>
                      <c:pt idx="26">
                        <c:v>57.72</c:v>
                      </c:pt>
                      <c:pt idx="27">
                        <c:v>59.31</c:v>
                      </c:pt>
                      <c:pt idx="28">
                        <c:v>59.16</c:v>
                      </c:pt>
                    </c:numCache>
                  </c:numRef>
                </c:val>
                <c:smooth val="0"/>
                <c:extLst>
                  <c:ext xmlns:c16="http://schemas.microsoft.com/office/drawing/2014/chart" uri="{C3380CC4-5D6E-409C-BE32-E72D297353CC}">
                    <c16:uniqueId val="{0000000C-CD0D-4029-9E5E-AC14FED74E91}"/>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'C3-11'!$H$16</c15:sqref>
                        </c15:formulaRef>
                      </c:ext>
                    </c:extLst>
                    <c:strCache>
                      <c:ptCount val="1"/>
                      <c:pt idx="0">
                        <c:v>MAX</c:v>
                      </c:pt>
                    </c:strCache>
                  </c:strRef>
                </c:tx>
                <c:spPr>
                  <a:ln w="28575" cap="rnd">
                    <a:solidFill>
                      <a:schemeClr val="accent1">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'C3-11'!$A$17:$A$45</c15:sqref>
                        </c15:formulaRef>
                      </c:ext>
                    </c:extLst>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xmlns:c15="http://schemas.microsoft.com/office/drawing/2012/chart">
                      <c:ext xmlns:c15="http://schemas.microsoft.com/office/drawing/2012/chart" uri="{02D57815-91ED-43cb-92C2-25804820EDAC}">
                        <c15:formulaRef>
                          <c15:sqref>'C3-11'!$H$17:$H$57</c15:sqref>
                        </c15:formulaRef>
                      </c:ext>
                    </c:extLst>
                    <c:numCache>
                      <c:formatCode>#,##0</c:formatCode>
                      <c:ptCount val="41"/>
                      <c:pt idx="0">
                        <c:v>100</c:v>
                      </c:pt>
                      <c:pt idx="1">
                        <c:v>97.49</c:v>
                      </c:pt>
                      <c:pt idx="2">
                        <c:v>94.85</c:v>
                      </c:pt>
                      <c:pt idx="3">
                        <c:v>94.81</c:v>
                      </c:pt>
                      <c:pt idx="4">
                        <c:v>93.62</c:v>
                      </c:pt>
                      <c:pt idx="5">
                        <c:v>94.07</c:v>
                      </c:pt>
                      <c:pt idx="6">
                        <c:v>97.01</c:v>
                      </c:pt>
                      <c:pt idx="7">
                        <c:v>94.86</c:v>
                      </c:pt>
                      <c:pt idx="8">
                        <c:v>88.47</c:v>
                      </c:pt>
                      <c:pt idx="9">
                        <c:v>86.03</c:v>
                      </c:pt>
                      <c:pt idx="10">
                        <c:v>83.4</c:v>
                      </c:pt>
                      <c:pt idx="11">
                        <c:v>83.17</c:v>
                      </c:pt>
                      <c:pt idx="12">
                        <c:v>81.13</c:v>
                      </c:pt>
                      <c:pt idx="13">
                        <c:v>83.95</c:v>
                      </c:pt>
                      <c:pt idx="14">
                        <c:v>85.12</c:v>
                      </c:pt>
                      <c:pt idx="15">
                        <c:v>85.21</c:v>
                      </c:pt>
                      <c:pt idx="16">
                        <c:v>88.49</c:v>
                      </c:pt>
                      <c:pt idx="17">
                        <c:v>88.45</c:v>
                      </c:pt>
                      <c:pt idx="18">
                        <c:v>87.17</c:v>
                      </c:pt>
                      <c:pt idx="19">
                        <c:v>83.13</c:v>
                      </c:pt>
                      <c:pt idx="20">
                        <c:v>87.1</c:v>
                      </c:pt>
                      <c:pt idx="21">
                        <c:v>86.9</c:v>
                      </c:pt>
                      <c:pt idx="22">
                        <c:v>85.35</c:v>
                      </c:pt>
                      <c:pt idx="23">
                        <c:v>84.64</c:v>
                      </c:pt>
                      <c:pt idx="24">
                        <c:v>82.02</c:v>
                      </c:pt>
                      <c:pt idx="25">
                        <c:v>82.73</c:v>
                      </c:pt>
                      <c:pt idx="26">
                        <c:v>84.56</c:v>
                      </c:pt>
                      <c:pt idx="27">
                        <c:v>87.7</c:v>
                      </c:pt>
                      <c:pt idx="28">
                        <c:v>87.42</c:v>
                      </c:pt>
                    </c:numCache>
                  </c:numRef>
                </c:val>
                <c:smooth val="0"/>
                <c:extLst xmlns:c15="http://schemas.microsoft.com/office/drawing/2012/chart">
                  <c:ext xmlns:c16="http://schemas.microsoft.com/office/drawing/2014/chart" uri="{C3380CC4-5D6E-409C-BE32-E72D297353CC}">
                    <c16:uniqueId val="{0000000D-CD0D-4029-9E5E-AC14FED74E91}"/>
                  </c:ext>
                </c:extLst>
              </c15:ser>
            </c15:filteredLineSeries>
          </c:ext>
        </c:extLst>
      </c:lineChart>
      <c:lineChart>
        <c:grouping val="standard"/>
        <c:varyColors val="0"/>
        <c:ser>
          <c:idx val="0"/>
          <c:order val="0"/>
          <c:tx>
            <c:strRef>
              <c:f>'C3-11'!$B$15</c:f>
              <c:strCache>
                <c:ptCount val="1"/>
                <c:pt idx="0">
                  <c:v>EU average </c:v>
                </c:pt>
              </c:strCache>
            </c:strRef>
          </c:tx>
          <c:spPr>
            <a:ln w="12700" cap="rnd">
              <a:solidFill>
                <a:schemeClr val="tx1">
                  <a:lumMod val="65000"/>
                  <a:lumOff val="35000"/>
                </a:schemeClr>
              </a:solidFill>
              <a:round/>
            </a:ln>
            <a:effectLst/>
          </c:spPr>
          <c:marker>
            <c:symbol val="circle"/>
            <c:size val="5"/>
            <c:spPr>
              <a:solidFill>
                <a:schemeClr val="tx1">
                  <a:lumMod val="65000"/>
                  <a:lumOff val="35000"/>
                </a:schemeClr>
              </a:solidFill>
              <a:ln w="9525">
                <a:solidFill>
                  <a:schemeClr val="tx1">
                    <a:lumMod val="65000"/>
                    <a:lumOff val="35000"/>
                  </a:schemeClr>
                </a:solidFill>
              </a:ln>
              <a:effectLst/>
            </c:spPr>
          </c:marker>
          <c:dLbls>
            <c:dLbl>
              <c:idx val="28"/>
              <c:layout>
                <c:manualLayout>
                  <c:x val="-7.9186592501625269E-2"/>
                  <c:y val="-8.796296296296296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hu-HU"/>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D0D-4029-9E5E-AC14FED74E9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'C3-11'!$A$17:$A$45</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'C3-11'!$B$17:$B$45</c:f>
              <c:numCache>
                <c:formatCode>#\ ##0.##########</c:formatCode>
                <c:ptCount val="29"/>
                <c:pt idx="0" formatCode="#,##0">
                  <c:v>100</c:v>
                </c:pt>
                <c:pt idx="1">
                  <c:v>97.86</c:v>
                </c:pt>
                <c:pt idx="2">
                  <c:v>94.85</c:v>
                </c:pt>
                <c:pt idx="3">
                  <c:v>93.26</c:v>
                </c:pt>
                <c:pt idx="4">
                  <c:v>92.97</c:v>
                </c:pt>
                <c:pt idx="5">
                  <c:v>94.2</c:v>
                </c:pt>
                <c:pt idx="6">
                  <c:v>96.1</c:v>
                </c:pt>
                <c:pt idx="7">
                  <c:v>94.76</c:v>
                </c:pt>
                <c:pt idx="8">
                  <c:v>94.05</c:v>
                </c:pt>
                <c:pt idx="9">
                  <c:v>92.57</c:v>
                </c:pt>
                <c:pt idx="10">
                  <c:v>92.5</c:v>
                </c:pt>
                <c:pt idx="11">
                  <c:v>93.42</c:v>
                </c:pt>
                <c:pt idx="12">
                  <c:v>93.1</c:v>
                </c:pt>
                <c:pt idx="13">
                  <c:v>94.84</c:v>
                </c:pt>
                <c:pt idx="14">
                  <c:v>95.06</c:v>
                </c:pt>
                <c:pt idx="15">
                  <c:v>94.62</c:v>
                </c:pt>
                <c:pt idx="16">
                  <c:v>94.6</c:v>
                </c:pt>
                <c:pt idx="17">
                  <c:v>93.95</c:v>
                </c:pt>
                <c:pt idx="18">
                  <c:v>92.03</c:v>
                </c:pt>
                <c:pt idx="19">
                  <c:v>85.44</c:v>
                </c:pt>
                <c:pt idx="20">
                  <c:v>87.31</c:v>
                </c:pt>
                <c:pt idx="21">
                  <c:v>85.05</c:v>
                </c:pt>
                <c:pt idx="22">
                  <c:v>83.43</c:v>
                </c:pt>
                <c:pt idx="23">
                  <c:v>81.739999999999995</c:v>
                </c:pt>
                <c:pt idx="24">
                  <c:v>79.010000000000005</c:v>
                </c:pt>
                <c:pt idx="25">
                  <c:v>80.150000000000006</c:v>
                </c:pt>
                <c:pt idx="26">
                  <c:v>80.260000000000005</c:v>
                </c:pt>
                <c:pt idx="27">
                  <c:v>80.97</c:v>
                </c:pt>
                <c:pt idx="28">
                  <c:v>79.260000000000005</c:v>
                </c:pt>
              </c:numCache>
            </c:numRef>
          </c:val>
          <c:smooth val="0"/>
          <c:extLst>
            <c:ext xmlns:c16="http://schemas.microsoft.com/office/drawing/2014/chart" uri="{C3380CC4-5D6E-409C-BE32-E72D297353CC}">
              <c16:uniqueId val="{00000005-CD0D-4029-9E5E-AC14FED74E91}"/>
            </c:ext>
          </c:extLst>
        </c:ser>
        <c:ser>
          <c:idx val="2"/>
          <c:order val="2"/>
          <c:tx>
            <c:strRef>
              <c:f>'C3-11'!$D$15</c:f>
              <c:strCache>
                <c:ptCount val="1"/>
                <c:pt idx="0">
                  <c:v>Hungary</c:v>
                </c:pt>
              </c:strCache>
            </c:strRef>
          </c:tx>
          <c:spPr>
            <a:ln w="28575" cap="rnd">
              <a:solidFill>
                <a:schemeClr val="accent6"/>
              </a:solidFill>
              <a:round/>
            </a:ln>
            <a:effectLst/>
          </c:spPr>
          <c:marker>
            <c:symbol val="none"/>
          </c:marker>
          <c:dLbls>
            <c:dLbl>
              <c:idx val="28"/>
              <c:layout>
                <c:manualLayout>
                  <c:x val="-7.132289656453504E-2"/>
                  <c:y val="7.8703703703703706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hu-HU"/>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D0D-4029-9E5E-AC14FED74E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'C3-11'!$A$17:$A$45</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'C3-11'!$D$17:$D$45</c:f>
              <c:numCache>
                <c:formatCode>#\ ##0.##########</c:formatCode>
                <c:ptCount val="29"/>
                <c:pt idx="0" formatCode="#,##0">
                  <c:v>100</c:v>
                </c:pt>
                <c:pt idx="1">
                  <c:v>92.83</c:v>
                </c:pt>
                <c:pt idx="2">
                  <c:v>82.21</c:v>
                </c:pt>
                <c:pt idx="3">
                  <c:v>83.11</c:v>
                </c:pt>
                <c:pt idx="4">
                  <c:v>82.11</c:v>
                </c:pt>
                <c:pt idx="5">
                  <c:v>80.37</c:v>
                </c:pt>
                <c:pt idx="6">
                  <c:v>82.75</c:v>
                </c:pt>
                <c:pt idx="7">
                  <c:v>81.09</c:v>
                </c:pt>
                <c:pt idx="8">
                  <c:v>80.63</c:v>
                </c:pt>
                <c:pt idx="9">
                  <c:v>81.260000000000005</c:v>
                </c:pt>
                <c:pt idx="10">
                  <c:v>78.3</c:v>
                </c:pt>
                <c:pt idx="11">
                  <c:v>80.349999999999994</c:v>
                </c:pt>
                <c:pt idx="12">
                  <c:v>78.53</c:v>
                </c:pt>
                <c:pt idx="13">
                  <c:v>81.64</c:v>
                </c:pt>
                <c:pt idx="14">
                  <c:v>80.83</c:v>
                </c:pt>
                <c:pt idx="15">
                  <c:v>80.69</c:v>
                </c:pt>
                <c:pt idx="16">
                  <c:v>79.38</c:v>
                </c:pt>
                <c:pt idx="17">
                  <c:v>77.63</c:v>
                </c:pt>
                <c:pt idx="18">
                  <c:v>75.56</c:v>
                </c:pt>
                <c:pt idx="19">
                  <c:v>69.040000000000006</c:v>
                </c:pt>
                <c:pt idx="20">
                  <c:v>69.430000000000007</c:v>
                </c:pt>
                <c:pt idx="21">
                  <c:v>67.72</c:v>
                </c:pt>
                <c:pt idx="22">
                  <c:v>63.62</c:v>
                </c:pt>
                <c:pt idx="23">
                  <c:v>60.64</c:v>
                </c:pt>
                <c:pt idx="24">
                  <c:v>61.33</c:v>
                </c:pt>
                <c:pt idx="25">
                  <c:v>64.95</c:v>
                </c:pt>
                <c:pt idx="26">
                  <c:v>65.48</c:v>
                </c:pt>
                <c:pt idx="27">
                  <c:v>68.25</c:v>
                </c:pt>
                <c:pt idx="28">
                  <c:v>67.819999999999993</c:v>
                </c:pt>
              </c:numCache>
            </c:numRef>
          </c:val>
          <c:smooth val="0"/>
          <c:extLst>
            <c:ext xmlns:c16="http://schemas.microsoft.com/office/drawing/2014/chart" uri="{C3380CC4-5D6E-409C-BE32-E72D297353CC}">
              <c16:uniqueId val="{00000007-CD0D-4029-9E5E-AC14FED74E91}"/>
            </c:ext>
          </c:extLst>
        </c:ser>
        <c:ser>
          <c:idx val="9"/>
          <c:order val="9"/>
          <c:tx>
            <c:strRef>
              <c:f>'C3-11'!$K$16</c:f>
              <c:strCache>
                <c:ptCount val="1"/>
                <c:pt idx="0">
                  <c:v>2030</c:v>
                </c:pt>
              </c:strCache>
            </c:strRef>
          </c:tx>
          <c:spPr>
            <a:ln w="28575" cap="rnd">
              <a:solidFill>
                <a:schemeClr val="accent6"/>
              </a:solidFill>
              <a:prstDash val="dash"/>
              <a:round/>
            </a:ln>
            <a:effectLst/>
          </c:spPr>
          <c:marker>
            <c:symbol val="square"/>
            <c:size val="8"/>
            <c:spPr>
              <a:solidFill>
                <a:srgbClr val="C00000"/>
              </a:solidFill>
              <a:ln w="9525">
                <a:noFill/>
              </a:ln>
              <a:effectLst/>
            </c:spPr>
          </c:marker>
          <c:dLbls>
            <c:dLbl>
              <c:idx val="0"/>
              <c:layout>
                <c:manualLayout>
                  <c:x val="-2.5000109361329848E-2"/>
                  <c:y val="-4.629647856517935E-2"/>
                </c:manualLayout>
              </c:layout>
              <c:tx>
                <c:rich>
                  <a:bodyPr/>
                  <a:lstStyle/>
                  <a:p>
                    <a:r>
                      <a:rPr lang="en-US">
                        <a:solidFill>
                          <a:srgbClr val="FF0000"/>
                        </a:solidFill>
                      </a:rPr>
                      <a:t>Az EU és Magyarország céljai 2030-ra</a:t>
                    </a:r>
                  </a:p>
                </c:rich>
              </c:tx>
              <c:showLegendKey val="0"/>
              <c:showVal val="0"/>
              <c:showCatName val="0"/>
              <c:showSerName val="1"/>
              <c:showPercent val="0"/>
              <c:showBubbleSize val="0"/>
              <c:extLst>
                <c:ext xmlns:c15="http://schemas.microsoft.com/office/drawing/2012/chart" uri="{CE6537A1-D6FC-4f65-9D91-7224C49458BB}">
                  <c15:layout>
                    <c:manualLayout>
                      <c:w val="0.4062222222222221"/>
                      <c:h val="6.4745552639253412E-2"/>
                    </c:manualLayout>
                  </c15:layout>
                  <c15:showDataLabelsRange val="0"/>
                </c:ext>
                <c:ext xmlns:c16="http://schemas.microsoft.com/office/drawing/2014/chart" uri="{C3380CC4-5D6E-409C-BE32-E72D297353CC}">
                  <c16:uniqueId val="{00000008-CD0D-4029-9E5E-AC14FED74E91}"/>
                </c:ext>
              </c:extLst>
            </c:dLbl>
            <c:dLbl>
              <c:idx val="31"/>
              <c:layout>
                <c:manualLayout>
                  <c:x val="-4.627563863045836E-2"/>
                  <c:y val="-8.0916760404949384E-2"/>
                </c:manualLayout>
              </c:layout>
              <c:tx>
                <c:rich>
                  <a:bodyPr/>
                  <a:lstStyle/>
                  <a:p>
                    <a:r>
                      <a:rPr lang="en-US"/>
                      <a:t>45%</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CD0D-4029-9E5E-AC14FED74E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'C3-11'!$A$17:$A$45</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'C3-11'!$K$17:$K$49</c:f>
              <c:numCache>
                <c:formatCode>General</c:formatCode>
                <c:ptCount val="33"/>
                <c:pt idx="31">
                  <c:v>45</c:v>
                </c:pt>
              </c:numCache>
            </c:numRef>
          </c:val>
          <c:smooth val="0"/>
          <c:extLst>
            <c:ext xmlns:c16="http://schemas.microsoft.com/office/drawing/2014/chart" uri="{C3380CC4-5D6E-409C-BE32-E72D297353CC}">
              <c16:uniqueId val="{00000009-CD0D-4029-9E5E-AC14FED74E91}"/>
            </c:ext>
          </c:extLst>
        </c:ser>
        <c:dLbls>
          <c:showLegendKey val="0"/>
          <c:showVal val="0"/>
          <c:showCatName val="0"/>
          <c:showSerName val="0"/>
          <c:showPercent val="0"/>
          <c:showBubbleSize val="0"/>
        </c:dLbls>
        <c:marker val="1"/>
        <c:smooth val="0"/>
        <c:axId val="1241934120"/>
        <c:axId val="1241935760"/>
      </c:lineChart>
      <c:catAx>
        <c:axId val="1241938384"/>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5400000" spcFirstLastPara="1" vertOverflow="ellipsis" wrap="square" anchor="ctr" anchorCtr="1"/>
          <a:lstStyle/>
          <a:p>
            <a:pPr>
              <a:defRPr sz="900" b="0" i="0" u="none" strike="noStrike" kern="1200" baseline="0">
                <a:solidFill>
                  <a:schemeClr val="tx1"/>
                </a:solidFill>
                <a:latin typeface="+mn-lt"/>
                <a:ea typeface="+mn-ea"/>
                <a:cs typeface="+mn-cs"/>
              </a:defRPr>
            </a:pPr>
            <a:endParaRPr lang="hu-HU"/>
          </a:p>
        </c:txPr>
        <c:crossAx val="1241940352"/>
        <c:crosses val="autoZero"/>
        <c:auto val="1"/>
        <c:lblAlgn val="ctr"/>
        <c:lblOffset val="100"/>
        <c:noMultiLvlLbl val="0"/>
      </c:catAx>
      <c:valAx>
        <c:axId val="1241940352"/>
        <c:scaling>
          <c:orientation val="minMax"/>
          <c:max val="100"/>
          <c:min val="40"/>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hu-HU" sz="1000" b="0" i="0" u="none" strike="noStrike" kern="1200" baseline="0">
                    <a:solidFill>
                      <a:sysClr val="windowText" lastClr="000000"/>
                    </a:solidFill>
                    <a:latin typeface="+mn-lt"/>
                    <a:ea typeface="+mn-ea"/>
                    <a:cs typeface="+mn-cs"/>
                  </a:defRPr>
                </a:pPr>
                <a:r>
                  <a:rPr lang="hu-HU" sz="1000" b="0" i="0" u="none" strike="noStrike" kern="1200" baseline="0">
                    <a:solidFill>
                      <a:sysClr val="windowText" lastClr="000000"/>
                    </a:solidFill>
                    <a:latin typeface="+mn-lt"/>
                    <a:ea typeface="+mn-ea"/>
                    <a:cs typeface="+mn-cs"/>
                  </a:rPr>
                  <a:t>percentage</a:t>
                </a:r>
              </a:p>
            </c:rich>
          </c:tx>
          <c:layout>
            <c:manualLayout>
              <c:xMode val="edge"/>
              <c:yMode val="edge"/>
              <c:x val="7.498264837227081E-2"/>
              <c:y val="3.4444319460067492E-2"/>
            </c:manualLayout>
          </c:layout>
          <c:overlay val="0"/>
          <c:spPr>
            <a:noFill/>
            <a:ln>
              <a:noFill/>
            </a:ln>
            <a:effectLst/>
          </c:spPr>
          <c:txPr>
            <a:bodyPr rot="0" spcFirstLastPara="1" vertOverflow="ellipsis"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hu-HU" sz="10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241938384"/>
        <c:crosses val="autoZero"/>
        <c:crossBetween val="between"/>
        <c:majorUnit val="10"/>
      </c:valAx>
      <c:valAx>
        <c:axId val="1241935760"/>
        <c:scaling>
          <c:orientation val="minMax"/>
          <c:max val="100"/>
          <c:min val="40"/>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percentage</a:t>
                </a:r>
              </a:p>
            </c:rich>
          </c:tx>
          <c:layout>
            <c:manualLayout>
              <c:xMode val="edge"/>
              <c:yMode val="edge"/>
              <c:x val="0.80972355135371243"/>
              <c:y val="3.444431946006749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0"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241934120"/>
        <c:crosses val="max"/>
        <c:crossBetween val="between"/>
        <c:majorUnit val="10"/>
      </c:valAx>
      <c:catAx>
        <c:axId val="1241934120"/>
        <c:scaling>
          <c:orientation val="minMax"/>
        </c:scaling>
        <c:delete val="1"/>
        <c:axPos val="b"/>
        <c:numFmt formatCode="General" sourceLinked="1"/>
        <c:majorTickMark val="out"/>
        <c:minorTickMark val="none"/>
        <c:tickLblPos val="nextTo"/>
        <c:crossAx val="1241935760"/>
        <c:crosses val="autoZero"/>
        <c:auto val="1"/>
        <c:lblAlgn val="ctr"/>
        <c:lblOffset val="100"/>
        <c:noMultiLvlLbl val="0"/>
      </c:catAx>
      <c:spPr>
        <a:noFill/>
        <a:ln>
          <a:solidFill>
            <a:schemeClr val="bg1">
              <a:lumMod val="65000"/>
            </a:schemeClr>
          </a:solidFill>
        </a:ln>
        <a:effectLst/>
      </c:spPr>
    </c:plotArea>
    <c:legend>
      <c:legendPos val="b"/>
      <c:legendEntry>
        <c:idx val="0"/>
        <c:delete val="1"/>
      </c:legendEntry>
      <c:legendEntry>
        <c:idx val="5"/>
        <c:delete val="1"/>
      </c:legendEntry>
      <c:layout>
        <c:manualLayout>
          <c:xMode val="edge"/>
          <c:yMode val="edge"/>
          <c:x val="8.0124015748031491E-2"/>
          <c:y val="0.88773038786818337"/>
          <c:w val="0.78419641294838149"/>
          <c:h val="8.449183435403906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66161381385172E-2"/>
          <c:y val="9.714009978369674E-2"/>
          <c:w val="0.81692017015437213"/>
          <c:h val="0.73758057099325813"/>
        </c:manualLayout>
      </c:layout>
      <c:areaChart>
        <c:grouping val="stacked"/>
        <c:varyColors val="0"/>
        <c:ser>
          <c:idx val="5"/>
          <c:order val="7"/>
          <c:tx>
            <c:strRef>
              <c:f>'C3-12'!$I$16</c:f>
              <c:strCache>
                <c:ptCount val="1"/>
                <c:pt idx="0">
                  <c:v>MIN</c:v>
                </c:pt>
              </c:strCache>
            </c:strRef>
          </c:tx>
          <c:spPr>
            <a:solidFill>
              <a:schemeClr val="bg1">
                <a:alpha val="0"/>
              </a:schemeClr>
            </a:solidFill>
            <a:ln>
              <a:noFill/>
            </a:ln>
            <a:effectLst/>
          </c:spPr>
          <c:cat>
            <c:numRef>
              <c:f>'C3-12'!$A$17:$A$45</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'C3-12'!$I$17:$I$45</c:f>
              <c:numCache>
                <c:formatCode>General</c:formatCode>
                <c:ptCount val="29"/>
                <c:pt idx="0">
                  <c:v>0.72092182647608671</c:v>
                </c:pt>
                <c:pt idx="1">
                  <c:v>0.73960981783521207</c:v>
                </c:pt>
                <c:pt idx="2">
                  <c:v>0.72202908214289852</c:v>
                </c:pt>
                <c:pt idx="3">
                  <c:v>0.69173499863656673</c:v>
                </c:pt>
                <c:pt idx="4">
                  <c:v>0.6256633912339028</c:v>
                </c:pt>
                <c:pt idx="5">
                  <c:v>0.59706731781943945</c:v>
                </c:pt>
                <c:pt idx="6">
                  <c:v>0.5582357334407595</c:v>
                </c:pt>
                <c:pt idx="7">
                  <c:v>0.5285165336266191</c:v>
                </c:pt>
                <c:pt idx="8">
                  <c:v>0.50502948820185456</c:v>
                </c:pt>
                <c:pt idx="9">
                  <c:v>0.49554299364102683</c:v>
                </c:pt>
                <c:pt idx="10">
                  <c:v>0.46808907456315663</c:v>
                </c:pt>
                <c:pt idx="11">
                  <c:v>0.47638701667644473</c:v>
                </c:pt>
                <c:pt idx="12">
                  <c:v>0.44247292921599218</c:v>
                </c:pt>
                <c:pt idx="13">
                  <c:v>0.42267291720361133</c:v>
                </c:pt>
                <c:pt idx="14">
                  <c:v>0.4061118634293297</c:v>
                </c:pt>
                <c:pt idx="15">
                  <c:v>0.38073925642691137</c:v>
                </c:pt>
                <c:pt idx="16">
                  <c:v>0.3489959442325975</c:v>
                </c:pt>
                <c:pt idx="17">
                  <c:v>0.30298939537814468</c:v>
                </c:pt>
                <c:pt idx="18">
                  <c:v>0.28978928703122692</c:v>
                </c:pt>
                <c:pt idx="19">
                  <c:v>0.27874965054762268</c:v>
                </c:pt>
                <c:pt idx="20">
                  <c:v>0.26958646272378356</c:v>
                </c:pt>
                <c:pt idx="21">
                  <c:v>0.25912942095129377</c:v>
                </c:pt>
                <c:pt idx="22">
                  <c:v>0.24036700090009758</c:v>
                </c:pt>
                <c:pt idx="23">
                  <c:v>0.23605200539964019</c:v>
                </c:pt>
                <c:pt idx="24">
                  <c:v>0.21725045188347344</c:v>
                </c:pt>
                <c:pt idx="25">
                  <c:v>0.21236162885643545</c:v>
                </c:pt>
                <c:pt idx="26">
                  <c:v>0.21052001425383549</c:v>
                </c:pt>
                <c:pt idx="27">
                  <c:v>0.21098333158898847</c:v>
                </c:pt>
                <c:pt idx="28">
                  <c:v>0.20310787840142044</c:v>
                </c:pt>
              </c:numCache>
            </c:numRef>
          </c:val>
          <c:extLst>
            <c:ext xmlns:c16="http://schemas.microsoft.com/office/drawing/2014/chart" uri="{C3380CC4-5D6E-409C-BE32-E72D297353CC}">
              <c16:uniqueId val="{00000005-D46D-4597-B356-25C5C6BE71E4}"/>
            </c:ext>
          </c:extLst>
        </c:ser>
        <c:ser>
          <c:idx val="8"/>
          <c:order val="8"/>
          <c:tx>
            <c:strRef>
              <c:f>'C3-12'!$J$16</c:f>
              <c:strCache>
                <c:ptCount val="1"/>
                <c:pt idx="0">
                  <c:v>V3 tartomány</c:v>
                </c:pt>
              </c:strCache>
            </c:strRef>
          </c:tx>
          <c:spPr>
            <a:solidFill>
              <a:schemeClr val="bg1">
                <a:lumMod val="65000"/>
                <a:alpha val="30000"/>
              </a:schemeClr>
            </a:solidFill>
            <a:ln w="25400">
              <a:noFill/>
            </a:ln>
            <a:effectLst/>
          </c:spPr>
          <c:cat>
            <c:numRef>
              <c:f>'C3-12'!$A$17:$A$45</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'C3-12'!$J$17:$J$45</c:f>
              <c:numCache>
                <c:formatCode>General</c:formatCode>
                <c:ptCount val="29"/>
                <c:pt idx="0">
                  <c:v>0.18605665015118633</c:v>
                </c:pt>
                <c:pt idx="1">
                  <c:v>0.22885102191974083</c:v>
                </c:pt>
                <c:pt idx="2">
                  <c:v>0.19845966963270145</c:v>
                </c:pt>
                <c:pt idx="3">
                  <c:v>0.19661801235931153</c:v>
                </c:pt>
                <c:pt idx="4">
                  <c:v>0.20795733942464334</c:v>
                </c:pt>
                <c:pt idx="5">
                  <c:v>0.18600226500812211</c:v>
                </c:pt>
                <c:pt idx="6">
                  <c:v>0.20867569534165487</c:v>
                </c:pt>
                <c:pt idx="7">
                  <c:v>0.17525534832420175</c:v>
                </c:pt>
                <c:pt idx="8">
                  <c:v>0.11423630777991634</c:v>
                </c:pt>
                <c:pt idx="9">
                  <c:v>7.9317821694350976E-2</c:v>
                </c:pt>
                <c:pt idx="10">
                  <c:v>6.3904830356390718E-2</c:v>
                </c:pt>
                <c:pt idx="11">
                  <c:v>4.3094929169666341E-2</c:v>
                </c:pt>
                <c:pt idx="12">
                  <c:v>5.3877753393195393E-2</c:v>
                </c:pt>
                <c:pt idx="13">
                  <c:v>7.6526541876973608E-2</c:v>
                </c:pt>
                <c:pt idx="14">
                  <c:v>7.4890630975417982E-2</c:v>
                </c:pt>
                <c:pt idx="15">
                  <c:v>8.2449785078731574E-2</c:v>
                </c:pt>
                <c:pt idx="16">
                  <c:v>0.10497101559834843</c:v>
                </c:pt>
                <c:pt idx="17">
                  <c:v>0.12107882240540596</c:v>
                </c:pt>
                <c:pt idx="18">
                  <c:v>0.10876357005047665</c:v>
                </c:pt>
                <c:pt idx="19">
                  <c:v>9.3111037447610956E-2</c:v>
                </c:pt>
                <c:pt idx="20">
                  <c:v>0.10981265264632101</c:v>
                </c:pt>
                <c:pt idx="21">
                  <c:v>0.1016621443227661</c:v>
                </c:pt>
                <c:pt idx="22">
                  <c:v>0.10669168655495223</c:v>
                </c:pt>
                <c:pt idx="23">
                  <c:v>0.10170036176895639</c:v>
                </c:pt>
                <c:pt idx="24">
                  <c:v>9.6991712179694017E-2</c:v>
                </c:pt>
                <c:pt idx="25">
                  <c:v>9.3782738990735304E-2</c:v>
                </c:pt>
                <c:pt idx="26">
                  <c:v>9.6701106585537155E-2</c:v>
                </c:pt>
                <c:pt idx="27">
                  <c:v>9.404895926974316E-2</c:v>
                </c:pt>
                <c:pt idx="28">
                  <c:v>8.7980649599408184E-2</c:v>
                </c:pt>
              </c:numCache>
            </c:numRef>
          </c:val>
          <c:extLst>
            <c:ext xmlns:c16="http://schemas.microsoft.com/office/drawing/2014/chart" uri="{C3380CC4-5D6E-409C-BE32-E72D297353CC}">
              <c16:uniqueId val="{00000001-D46D-4597-B356-25C5C6BE71E4}"/>
            </c:ext>
          </c:extLst>
        </c:ser>
        <c:dLbls>
          <c:showLegendKey val="0"/>
          <c:showVal val="0"/>
          <c:showCatName val="0"/>
          <c:showSerName val="0"/>
          <c:showPercent val="0"/>
          <c:showBubbleSize val="0"/>
        </c:dLbls>
        <c:axId val="1219689944"/>
        <c:axId val="1219687976"/>
        <c:extLst>
          <c:ext xmlns:c15="http://schemas.microsoft.com/office/drawing/2012/chart" uri="{02D57815-91ED-43cb-92C2-25804820EDAC}">
            <c15:filteredAreaSeries>
              <c15:ser>
                <c:idx val="7"/>
                <c:order val="6"/>
                <c:tx>
                  <c:strRef>
                    <c:extLst>
                      <c:ext uri="{02D57815-91ED-43cb-92C2-25804820EDAC}">
                        <c15:formulaRef>
                          <c15:sqref>'C3-12'!$H$16</c15:sqref>
                        </c15:formulaRef>
                      </c:ext>
                    </c:extLst>
                    <c:strCache>
                      <c:ptCount val="1"/>
                      <c:pt idx="0">
                        <c:v>MAX</c:v>
                      </c:pt>
                    </c:strCache>
                  </c:strRef>
                </c:tx>
                <c:spPr>
                  <a:solidFill>
                    <a:schemeClr val="accent2">
                      <a:lumMod val="60000"/>
                    </a:schemeClr>
                  </a:solidFill>
                  <a:ln w="25400">
                    <a:noFill/>
                  </a:ln>
                  <a:effectLst/>
                </c:spPr>
                <c:cat>
                  <c:numRef>
                    <c:extLst>
                      <c:ext uri="{02D57815-91ED-43cb-92C2-25804820EDAC}">
                        <c15:formulaRef>
                          <c15:sqref>'C3-12'!$A$17:$A$45</c15:sqref>
                        </c15:formulaRef>
                      </c:ext>
                    </c:extLst>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c:ext uri="{02D57815-91ED-43cb-92C2-25804820EDAC}">
                        <c15:formulaRef>
                          <c15:sqref>'C3-12'!$H$17:$H$45</c15:sqref>
                        </c15:formulaRef>
                      </c:ext>
                    </c:extLst>
                    <c:numCache>
                      <c:formatCode>General</c:formatCode>
                      <c:ptCount val="29"/>
                      <c:pt idx="0">
                        <c:v>0.90697847662727304</c:v>
                      </c:pt>
                      <c:pt idx="1">
                        <c:v>0.9684608397549529</c:v>
                      </c:pt>
                      <c:pt idx="2">
                        <c:v>0.92048875177559997</c:v>
                      </c:pt>
                      <c:pt idx="3">
                        <c:v>0.88835301099587827</c:v>
                      </c:pt>
                      <c:pt idx="4">
                        <c:v>0.83362073065854614</c:v>
                      </c:pt>
                      <c:pt idx="5">
                        <c:v>0.78306958282756156</c:v>
                      </c:pt>
                      <c:pt idx="6">
                        <c:v>0.76691142878241436</c:v>
                      </c:pt>
                      <c:pt idx="7">
                        <c:v>0.70377188195082085</c:v>
                      </c:pt>
                      <c:pt idx="8">
                        <c:v>0.61926579598177089</c:v>
                      </c:pt>
                      <c:pt idx="9">
                        <c:v>0.57486081533537781</c:v>
                      </c:pt>
                      <c:pt idx="10">
                        <c:v>0.53199390491954734</c:v>
                      </c:pt>
                      <c:pt idx="11">
                        <c:v>0.51948194584611107</c:v>
                      </c:pt>
                      <c:pt idx="12">
                        <c:v>0.49635068260918758</c:v>
                      </c:pt>
                      <c:pt idx="13">
                        <c:v>0.49919945908058494</c:v>
                      </c:pt>
                      <c:pt idx="14">
                        <c:v>0.48100249440474768</c:v>
                      </c:pt>
                      <c:pt idx="15">
                        <c:v>0.46318904150564294</c:v>
                      </c:pt>
                      <c:pt idx="16">
                        <c:v>0.45396695983094593</c:v>
                      </c:pt>
                      <c:pt idx="17">
                        <c:v>0.42406821778355064</c:v>
                      </c:pt>
                      <c:pt idx="18">
                        <c:v>0.39855285708170357</c:v>
                      </c:pt>
                      <c:pt idx="19">
                        <c:v>0.37186068799523364</c:v>
                      </c:pt>
                      <c:pt idx="20">
                        <c:v>0.37939911537010457</c:v>
                      </c:pt>
                      <c:pt idx="21">
                        <c:v>0.36079156527405987</c:v>
                      </c:pt>
                      <c:pt idx="22">
                        <c:v>0.34705868745504981</c:v>
                      </c:pt>
                      <c:pt idx="23">
                        <c:v>0.33775236716859658</c:v>
                      </c:pt>
                      <c:pt idx="24">
                        <c:v>0.31424216406316746</c:v>
                      </c:pt>
                      <c:pt idx="25">
                        <c:v>0.30614436784717075</c:v>
                      </c:pt>
                      <c:pt idx="26">
                        <c:v>0.30722112083937264</c:v>
                      </c:pt>
                      <c:pt idx="27">
                        <c:v>0.30503229085873163</c:v>
                      </c:pt>
                      <c:pt idx="28">
                        <c:v>0.29108852800082863</c:v>
                      </c:pt>
                    </c:numCache>
                  </c:numRef>
                </c:val>
                <c:extLst>
                  <c:ext xmlns:c16="http://schemas.microsoft.com/office/drawing/2014/chart" uri="{C3380CC4-5D6E-409C-BE32-E72D297353CC}">
                    <c16:uniqueId val="{00000000-D46D-4597-B356-25C5C6BE71E4}"/>
                  </c:ext>
                </c:extLst>
              </c15:ser>
            </c15:filteredAreaSeries>
          </c:ext>
        </c:extLst>
      </c:areaChart>
      <c:lineChart>
        <c:grouping val="standard"/>
        <c:varyColors val="0"/>
        <c:ser>
          <c:idx val="0"/>
          <c:order val="0"/>
          <c:tx>
            <c:strRef>
              <c:f>'C3-12'!$B$16</c:f>
              <c:strCache>
                <c:ptCount val="1"/>
                <c:pt idx="0">
                  <c:v>Magyarország</c:v>
                </c:pt>
              </c:strCache>
            </c:strRef>
          </c:tx>
          <c:spPr>
            <a:ln w="28575" cap="rnd">
              <a:solidFill>
                <a:schemeClr val="accent6"/>
              </a:solidFill>
              <a:round/>
            </a:ln>
            <a:effectLst/>
          </c:spPr>
          <c:marker>
            <c:symbol val="none"/>
          </c:marker>
          <c:cat>
            <c:numRef>
              <c:f>'C3-12'!$A$17:$A$45</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'C3-12'!$B$17:$B$45</c:f>
              <c:numCache>
                <c:formatCode>General</c:formatCode>
                <c:ptCount val="29"/>
                <c:pt idx="1">
                  <c:v>0.41993217220396312</c:v>
                </c:pt>
                <c:pt idx="2">
                  <c:v>0.38750809512533851</c:v>
                </c:pt>
                <c:pt idx="3">
                  <c:v>0.39682078809237303</c:v>
                </c:pt>
                <c:pt idx="4">
                  <c:v>0.37542010230741141</c:v>
                </c:pt>
                <c:pt idx="5">
                  <c:v>0.36829330224354684</c:v>
                </c:pt>
                <c:pt idx="6">
                  <c:v>0.37731166164052221</c:v>
                </c:pt>
                <c:pt idx="7">
                  <c:v>0.35763411825510444</c:v>
                </c:pt>
                <c:pt idx="8">
                  <c:v>0.3418822278335294</c:v>
                </c:pt>
                <c:pt idx="9">
                  <c:v>0.33429865031218031</c:v>
                </c:pt>
                <c:pt idx="10">
                  <c:v>0.30300141273990433</c:v>
                </c:pt>
                <c:pt idx="11">
                  <c:v>0.29917498514999435</c:v>
                </c:pt>
                <c:pt idx="12">
                  <c:v>0.28090003417773979</c:v>
                </c:pt>
                <c:pt idx="13">
                  <c:v>0.28252152924230445</c:v>
                </c:pt>
                <c:pt idx="14">
                  <c:v>0.26287772225717976</c:v>
                </c:pt>
                <c:pt idx="15">
                  <c:v>0.25253354416146989</c:v>
                </c:pt>
                <c:pt idx="16">
                  <c:v>0.24010176343449141</c:v>
                </c:pt>
                <c:pt idx="17">
                  <c:v>0.234328103980047</c:v>
                </c:pt>
                <c:pt idx="18">
                  <c:v>0.22752779659954406</c:v>
                </c:pt>
                <c:pt idx="19">
                  <c:v>0.21986729476704678</c:v>
                </c:pt>
                <c:pt idx="20">
                  <c:v>0.2198379973266241</c:v>
                </c:pt>
                <c:pt idx="21">
                  <c:v>0.20861148086328221</c:v>
                </c:pt>
                <c:pt idx="22">
                  <c:v>0.19682438417284423</c:v>
                </c:pt>
                <c:pt idx="23">
                  <c:v>0.18046295920046765</c:v>
                </c:pt>
                <c:pt idx="24">
                  <c:v>0.17377277225413776</c:v>
                </c:pt>
                <c:pt idx="25">
                  <c:v>0.17782120921001673</c:v>
                </c:pt>
                <c:pt idx="26">
                  <c:v>0.17680118691071112</c:v>
                </c:pt>
                <c:pt idx="27">
                  <c:v>0.1773920398391878</c:v>
                </c:pt>
                <c:pt idx="28">
                  <c:v>0.16873420994974483</c:v>
                </c:pt>
              </c:numCache>
            </c:numRef>
          </c:val>
          <c:smooth val="0"/>
          <c:extLst>
            <c:ext xmlns:c16="http://schemas.microsoft.com/office/drawing/2014/chart" uri="{C3380CC4-5D6E-409C-BE32-E72D297353CC}">
              <c16:uniqueId val="{00000002-D46D-4597-B356-25C5C6BE71E4}"/>
            </c:ext>
          </c:extLst>
        </c:ser>
        <c:ser>
          <c:idx val="4"/>
          <c:order val="4"/>
          <c:tx>
            <c:strRef>
              <c:f>'C3-12'!$F$16</c:f>
              <c:strCache>
                <c:ptCount val="1"/>
                <c:pt idx="0">
                  <c:v>EU átlag</c:v>
                </c:pt>
              </c:strCache>
            </c:strRef>
          </c:tx>
          <c:spPr>
            <a:ln w="12700" cap="rnd">
              <a:solidFill>
                <a:schemeClr val="tx1">
                  <a:lumMod val="65000"/>
                  <a:lumOff val="35000"/>
                </a:schemeClr>
              </a:solidFill>
              <a:round/>
            </a:ln>
            <a:effectLst/>
          </c:spPr>
          <c:marker>
            <c:symbol val="circle"/>
            <c:size val="5"/>
            <c:spPr>
              <a:solidFill>
                <a:schemeClr val="tx1">
                  <a:lumMod val="65000"/>
                  <a:lumOff val="35000"/>
                </a:schemeClr>
              </a:solidFill>
              <a:ln w="12700">
                <a:solidFill>
                  <a:schemeClr val="tx1">
                    <a:lumMod val="65000"/>
                    <a:lumOff val="35000"/>
                  </a:schemeClr>
                </a:solidFill>
              </a:ln>
              <a:effectLst/>
            </c:spPr>
          </c:marker>
          <c:cat>
            <c:numRef>
              <c:f>'C3-12'!$A$17:$A$45</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'C3-12'!$F$17:$F$45</c:f>
              <c:numCache>
                <c:formatCode>General</c:formatCode>
                <c:ptCount val="29"/>
                <c:pt idx="5">
                  <c:v>0.29970512421832918</c:v>
                </c:pt>
                <c:pt idx="6">
                  <c:v>0.30140536538744211</c:v>
                </c:pt>
                <c:pt idx="7">
                  <c:v>0.28713504689287728</c:v>
                </c:pt>
                <c:pt idx="8">
                  <c:v>0.27800462022771105</c:v>
                </c:pt>
                <c:pt idx="9">
                  <c:v>0.26562796966018964</c:v>
                </c:pt>
                <c:pt idx="10">
                  <c:v>0.25726891307399319</c:v>
                </c:pt>
                <c:pt idx="11">
                  <c:v>0.25577748784573656</c:v>
                </c:pt>
                <c:pt idx="12">
                  <c:v>0.25122831537918444</c:v>
                </c:pt>
                <c:pt idx="13">
                  <c:v>0.25331259327907912</c:v>
                </c:pt>
                <c:pt idx="14">
                  <c:v>0.24767737232943432</c:v>
                </c:pt>
                <c:pt idx="15">
                  <c:v>0.24125910247947807</c:v>
                </c:pt>
                <c:pt idx="16">
                  <c:v>0.23369758775105648</c:v>
                </c:pt>
                <c:pt idx="17">
                  <c:v>0.22422591182222548</c:v>
                </c:pt>
                <c:pt idx="18">
                  <c:v>0.21797790798290523</c:v>
                </c:pt>
                <c:pt idx="19">
                  <c:v>0.20932493129316068</c:v>
                </c:pt>
                <c:pt idx="20">
                  <c:v>0.21113590040577238</c:v>
                </c:pt>
                <c:pt idx="21">
                  <c:v>0.19979581631021218</c:v>
                </c:pt>
                <c:pt idx="22">
                  <c:v>0.19752856883074837</c:v>
                </c:pt>
                <c:pt idx="23">
                  <c:v>0.19235102327730941</c:v>
                </c:pt>
                <c:pt idx="24">
                  <c:v>0.18027558455354478</c:v>
                </c:pt>
                <c:pt idx="25">
                  <c:v>0.17784797421189696</c:v>
                </c:pt>
                <c:pt idx="26">
                  <c:v>0.1734524841528429</c:v>
                </c:pt>
                <c:pt idx="27">
                  <c:v>0.16994439411211038</c:v>
                </c:pt>
                <c:pt idx="28">
                  <c:v>0.1626355648415449</c:v>
                </c:pt>
              </c:numCache>
            </c:numRef>
          </c:val>
          <c:smooth val="0"/>
          <c:extLst>
            <c:ext xmlns:c16="http://schemas.microsoft.com/office/drawing/2014/chart" uri="{C3380CC4-5D6E-409C-BE32-E72D297353CC}">
              <c16:uniqueId val="{00000003-D46D-4597-B356-25C5C6BE71E4}"/>
            </c:ext>
          </c:extLst>
        </c:ser>
        <c:dLbls>
          <c:showLegendKey val="0"/>
          <c:showVal val="0"/>
          <c:showCatName val="0"/>
          <c:showSerName val="0"/>
          <c:showPercent val="0"/>
          <c:showBubbleSize val="0"/>
        </c:dLbls>
        <c:marker val="1"/>
        <c:smooth val="0"/>
        <c:axId val="1219686336"/>
        <c:axId val="1219677480"/>
        <c:extLst>
          <c:ext xmlns:c15="http://schemas.microsoft.com/office/drawing/2012/chart" uri="{02D57815-91ED-43cb-92C2-25804820EDAC}">
            <c15:filteredLineSeries>
              <c15:ser>
                <c:idx val="1"/>
                <c:order val="1"/>
                <c:tx>
                  <c:strRef>
                    <c:extLst>
                      <c:ext uri="{02D57815-91ED-43cb-92C2-25804820EDAC}">
                        <c15:formulaRef>
                          <c15:sqref>'C3-12'!$C$16</c15:sqref>
                        </c15:formulaRef>
                      </c:ext>
                    </c:extLst>
                    <c:strCache>
                      <c:ptCount val="1"/>
                      <c:pt idx="0">
                        <c:v>Csehország</c:v>
                      </c:pt>
                    </c:strCache>
                  </c:strRef>
                </c:tx>
                <c:spPr>
                  <a:ln w="28575" cap="rnd">
                    <a:solidFill>
                      <a:schemeClr val="accent2"/>
                    </a:solidFill>
                    <a:round/>
                  </a:ln>
                  <a:effectLst/>
                </c:spPr>
                <c:marker>
                  <c:symbol val="none"/>
                </c:marker>
                <c:cat>
                  <c:numRef>
                    <c:extLst>
                      <c:ext uri="{02D57815-91ED-43cb-92C2-25804820EDAC}">
                        <c15:formulaRef>
                          <c15:sqref>'C3-12'!$A$17:$A$45</c15:sqref>
                        </c15:formulaRef>
                      </c:ext>
                    </c:extLst>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c:ext uri="{02D57815-91ED-43cb-92C2-25804820EDAC}">
                        <c15:formulaRef>
                          <c15:sqref>'C3-12'!$C$17:$C$45</c15:sqref>
                        </c15:formulaRef>
                      </c:ext>
                    </c:extLst>
                    <c:numCache>
                      <c:formatCode>General</c:formatCode>
                      <c:ptCount val="29"/>
                      <c:pt idx="0">
                        <c:v>0.72092182647608671</c:v>
                      </c:pt>
                      <c:pt idx="1">
                        <c:v>0.73960981783521207</c:v>
                      </c:pt>
                      <c:pt idx="2">
                        <c:v>0.72202908214289852</c:v>
                      </c:pt>
                      <c:pt idx="3">
                        <c:v>0.69173499863656673</c:v>
                      </c:pt>
                      <c:pt idx="4">
                        <c:v>0.64181907471453969</c:v>
                      </c:pt>
                      <c:pt idx="5">
                        <c:v>0.60072033163254146</c:v>
                      </c:pt>
                      <c:pt idx="6">
                        <c:v>0.59106817119951649</c:v>
                      </c:pt>
                      <c:pt idx="7">
                        <c:v>0.57596540617801306</c:v>
                      </c:pt>
                      <c:pt idx="8">
                        <c:v>0.55392604844624738</c:v>
                      </c:pt>
                      <c:pt idx="9">
                        <c:v>0.50820925433237008</c:v>
                      </c:pt>
                      <c:pt idx="10">
                        <c:v>0.53105256344344876</c:v>
                      </c:pt>
                      <c:pt idx="11">
                        <c:v>0.51560662254720846</c:v>
                      </c:pt>
                      <c:pt idx="12">
                        <c:v>0.49498347513268093</c:v>
                      </c:pt>
                      <c:pt idx="13">
                        <c:v>0.49121851612580769</c:v>
                      </c:pt>
                      <c:pt idx="14">
                        <c:v>0.47094267957152341</c:v>
                      </c:pt>
                      <c:pt idx="15">
                        <c:v>0.43364514695576223</c:v>
                      </c:pt>
                      <c:pt idx="16">
                        <c:v>0.40833740554735209</c:v>
                      </c:pt>
                      <c:pt idx="17">
                        <c:v>0.39221925082077019</c:v>
                      </c:pt>
                      <c:pt idx="18">
                        <c:v>0.36622824521126612</c:v>
                      </c:pt>
                      <c:pt idx="19">
                        <c:v>0.36045877374049162</c:v>
                      </c:pt>
                      <c:pt idx="20">
                        <c:v>0.35928619583205423</c:v>
                      </c:pt>
                      <c:pt idx="21">
                        <c:v>0.34563400476694511</c:v>
                      </c:pt>
                      <c:pt idx="22">
                        <c:v>0.33599751422824636</c:v>
                      </c:pt>
                      <c:pt idx="23">
                        <c:v>0.32384507136478013</c:v>
                      </c:pt>
                      <c:pt idx="24">
                        <c:v>0.30828393696904743</c:v>
                      </c:pt>
                      <c:pt idx="25">
                        <c:v>0.29491408570886252</c:v>
                      </c:pt>
                      <c:pt idx="26">
                        <c:v>0.29283964875291213</c:v>
                      </c:pt>
                      <c:pt idx="27">
                        <c:v>0.27801402378237389</c:v>
                      </c:pt>
                      <c:pt idx="28">
                        <c:v>0.26725902500971144</c:v>
                      </c:pt>
                    </c:numCache>
                  </c:numRef>
                </c:val>
                <c:smooth val="0"/>
                <c:extLst>
                  <c:ext xmlns:c16="http://schemas.microsoft.com/office/drawing/2014/chart" uri="{C3380CC4-5D6E-409C-BE32-E72D297353CC}">
                    <c16:uniqueId val="{00000006-D46D-4597-B356-25C5C6BE71E4}"/>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'C3-12'!$D$16</c15:sqref>
                        </c15:formulaRef>
                      </c:ext>
                    </c:extLst>
                    <c:strCache>
                      <c:ptCount val="1"/>
                      <c:pt idx="0">
                        <c:v>Lengyelország</c:v>
                      </c:pt>
                    </c:strCache>
                  </c:strRef>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'C3-12'!$A$17:$A$45</c15:sqref>
                        </c15:formulaRef>
                      </c:ext>
                    </c:extLst>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xmlns:c15="http://schemas.microsoft.com/office/drawing/2012/chart">
                      <c:ext xmlns:c15="http://schemas.microsoft.com/office/drawing/2012/chart" uri="{02D57815-91ED-43cb-92C2-25804820EDAC}">
                        <c15:formulaRef>
                          <c15:sqref>'C3-12'!$D$17:$D$45</c15:sqref>
                        </c15:formulaRef>
                      </c:ext>
                    </c:extLst>
                    <c:numCache>
                      <c:formatCode>General</c:formatCode>
                      <c:ptCount val="29"/>
                      <c:pt idx="0">
                        <c:v>0.90697847662727304</c:v>
                      </c:pt>
                      <c:pt idx="1">
                        <c:v>0.9684608397549529</c:v>
                      </c:pt>
                      <c:pt idx="2">
                        <c:v>0.92048875177559997</c:v>
                      </c:pt>
                      <c:pt idx="3">
                        <c:v>0.88835301099587827</c:v>
                      </c:pt>
                      <c:pt idx="4">
                        <c:v>0.83362073065854614</c:v>
                      </c:pt>
                      <c:pt idx="5">
                        <c:v>0.78306958282756156</c:v>
                      </c:pt>
                      <c:pt idx="6">
                        <c:v>0.76691142878241436</c:v>
                      </c:pt>
                      <c:pt idx="7">
                        <c:v>0.70377188195082085</c:v>
                      </c:pt>
                      <c:pt idx="8">
                        <c:v>0.61926579598177089</c:v>
                      </c:pt>
                      <c:pt idx="9">
                        <c:v>0.57486081533537781</c:v>
                      </c:pt>
                      <c:pt idx="10">
                        <c:v>0.53199390491954734</c:v>
                      </c:pt>
                      <c:pt idx="11">
                        <c:v>0.51948194584611107</c:v>
                      </c:pt>
                      <c:pt idx="12">
                        <c:v>0.49635068260918758</c:v>
                      </c:pt>
                      <c:pt idx="13">
                        <c:v>0.49919945908058494</c:v>
                      </c:pt>
                      <c:pt idx="14">
                        <c:v>0.48100249440474768</c:v>
                      </c:pt>
                      <c:pt idx="15">
                        <c:v>0.46318904150564294</c:v>
                      </c:pt>
                      <c:pt idx="16">
                        <c:v>0.45396695983094593</c:v>
                      </c:pt>
                      <c:pt idx="17">
                        <c:v>0.42406821778355064</c:v>
                      </c:pt>
                      <c:pt idx="18">
                        <c:v>0.39855285708170357</c:v>
                      </c:pt>
                      <c:pt idx="19">
                        <c:v>0.37186068799523364</c:v>
                      </c:pt>
                      <c:pt idx="20">
                        <c:v>0.37939911537010457</c:v>
                      </c:pt>
                      <c:pt idx="21">
                        <c:v>0.36079156527405987</c:v>
                      </c:pt>
                      <c:pt idx="22">
                        <c:v>0.34705868745504981</c:v>
                      </c:pt>
                      <c:pt idx="23">
                        <c:v>0.33775236716859658</c:v>
                      </c:pt>
                      <c:pt idx="24">
                        <c:v>0.31424216406316746</c:v>
                      </c:pt>
                      <c:pt idx="25">
                        <c:v>0.30614436784717075</c:v>
                      </c:pt>
                      <c:pt idx="26">
                        <c:v>0.30722112083937264</c:v>
                      </c:pt>
                      <c:pt idx="27">
                        <c:v>0.30503229085873163</c:v>
                      </c:pt>
                      <c:pt idx="28">
                        <c:v>0.29108852800082863</c:v>
                      </c:pt>
                    </c:numCache>
                  </c:numRef>
                </c:val>
                <c:smooth val="0"/>
                <c:extLst xmlns:c15="http://schemas.microsoft.com/office/drawing/2012/chart">
                  <c:ext xmlns:c16="http://schemas.microsoft.com/office/drawing/2014/chart" uri="{C3380CC4-5D6E-409C-BE32-E72D297353CC}">
                    <c16:uniqueId val="{00000007-D46D-4597-B356-25C5C6BE71E4}"/>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'C3-12'!$E$16</c15:sqref>
                        </c15:formulaRef>
                      </c:ext>
                    </c:extLst>
                    <c:strCache>
                      <c:ptCount val="1"/>
                      <c:pt idx="0">
                        <c:v>Szlovákia</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'C3-12'!$A$17:$A$45</c15:sqref>
                        </c15:formulaRef>
                      </c:ext>
                    </c:extLst>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xmlns:c15="http://schemas.microsoft.com/office/drawing/2012/chart">
                      <c:ext xmlns:c15="http://schemas.microsoft.com/office/drawing/2012/chart" uri="{02D57815-91ED-43cb-92C2-25804820EDAC}">
                        <c15:formulaRef>
                          <c15:sqref>'C3-12'!$E$17:$E$45</c15:sqref>
                        </c15:formulaRef>
                      </c:ext>
                    </c:extLst>
                    <c:numCache>
                      <c:formatCode>General</c:formatCode>
                      <c:ptCount val="29"/>
                      <c:pt idx="2">
                        <c:v>0.75668043293551512</c:v>
                      </c:pt>
                      <c:pt idx="3">
                        <c:v>0.70394794396310867</c:v>
                      </c:pt>
                      <c:pt idx="4">
                        <c:v>0.6256633912339028</c:v>
                      </c:pt>
                      <c:pt idx="5">
                        <c:v>0.59706731781943945</c:v>
                      </c:pt>
                      <c:pt idx="6">
                        <c:v>0.5582357334407595</c:v>
                      </c:pt>
                      <c:pt idx="7">
                        <c:v>0.5285165336266191</c:v>
                      </c:pt>
                      <c:pt idx="8">
                        <c:v>0.50502948820185456</c:v>
                      </c:pt>
                      <c:pt idx="9">
                        <c:v>0.49554299364102683</c:v>
                      </c:pt>
                      <c:pt idx="10">
                        <c:v>0.46808907456315663</c:v>
                      </c:pt>
                      <c:pt idx="11">
                        <c:v>0.47638701667644473</c:v>
                      </c:pt>
                      <c:pt idx="12">
                        <c:v>0.44247292921599218</c:v>
                      </c:pt>
                      <c:pt idx="13">
                        <c:v>0.42267291720361133</c:v>
                      </c:pt>
                      <c:pt idx="14">
                        <c:v>0.4061118634293297</c:v>
                      </c:pt>
                      <c:pt idx="15">
                        <c:v>0.38073925642691137</c:v>
                      </c:pt>
                      <c:pt idx="16">
                        <c:v>0.3489959442325975</c:v>
                      </c:pt>
                      <c:pt idx="17">
                        <c:v>0.30298939537814468</c:v>
                      </c:pt>
                      <c:pt idx="18">
                        <c:v>0.28978928703122692</c:v>
                      </c:pt>
                      <c:pt idx="19">
                        <c:v>0.27874965054762268</c:v>
                      </c:pt>
                      <c:pt idx="20">
                        <c:v>0.26958646272378356</c:v>
                      </c:pt>
                      <c:pt idx="21">
                        <c:v>0.25912942095129377</c:v>
                      </c:pt>
                      <c:pt idx="22">
                        <c:v>0.24036700090009758</c:v>
                      </c:pt>
                      <c:pt idx="23">
                        <c:v>0.23605200539964019</c:v>
                      </c:pt>
                      <c:pt idx="24">
                        <c:v>0.21725045188347344</c:v>
                      </c:pt>
                      <c:pt idx="25">
                        <c:v>0.21236162885643545</c:v>
                      </c:pt>
                      <c:pt idx="26">
                        <c:v>0.21052001425383549</c:v>
                      </c:pt>
                      <c:pt idx="27">
                        <c:v>0.21098333158898847</c:v>
                      </c:pt>
                      <c:pt idx="28">
                        <c:v>0.20310787840142044</c:v>
                      </c:pt>
                    </c:numCache>
                  </c:numRef>
                </c:val>
                <c:smooth val="0"/>
                <c:extLst xmlns:c15="http://schemas.microsoft.com/office/drawing/2012/chart">
                  <c:ext xmlns:c16="http://schemas.microsoft.com/office/drawing/2014/chart" uri="{C3380CC4-5D6E-409C-BE32-E72D297353CC}">
                    <c16:uniqueId val="{00000008-D46D-4597-B356-25C5C6BE71E4}"/>
                  </c:ext>
                </c:extLst>
              </c15:ser>
            </c15:filteredLineSeries>
          </c:ext>
        </c:extLst>
      </c:lineChart>
      <c:lineChart>
        <c:grouping val="standard"/>
        <c:varyColors val="0"/>
        <c:ser>
          <c:idx val="6"/>
          <c:order val="5"/>
          <c:tx>
            <c:strRef>
              <c:f>'C3-12'!$G$16</c:f>
              <c:strCache>
                <c:ptCount val="1"/>
                <c:pt idx="0">
                  <c:v>V3 átlag</c:v>
                </c:pt>
              </c:strCache>
            </c:strRef>
          </c:tx>
          <c:spPr>
            <a:ln w="12700" cap="rnd">
              <a:solidFill>
                <a:schemeClr val="bg1">
                  <a:lumMod val="65000"/>
                </a:schemeClr>
              </a:solidFill>
              <a:round/>
            </a:ln>
            <a:effectLst/>
          </c:spPr>
          <c:marker>
            <c:symbol val="triangle"/>
            <c:size val="5"/>
            <c:spPr>
              <a:solidFill>
                <a:schemeClr val="bg1">
                  <a:lumMod val="65000"/>
                </a:schemeClr>
              </a:solidFill>
              <a:ln w="12700">
                <a:solidFill>
                  <a:schemeClr val="bg1">
                    <a:lumMod val="65000"/>
                  </a:schemeClr>
                </a:solidFill>
              </a:ln>
              <a:effectLst/>
            </c:spPr>
          </c:marker>
          <c:cat>
            <c:numRef>
              <c:f>'C3-12'!$A$17:$A$45</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'C3-12'!$G$17:$G$45</c:f>
              <c:numCache>
                <c:formatCode>General</c:formatCode>
                <c:ptCount val="29"/>
                <c:pt idx="0">
                  <c:v>0.81395015155167982</c:v>
                </c:pt>
                <c:pt idx="1">
                  <c:v>0.85403532879508248</c:v>
                </c:pt>
                <c:pt idx="2">
                  <c:v>0.79973275561800461</c:v>
                </c:pt>
                <c:pt idx="3">
                  <c:v>0.76134531786518467</c:v>
                </c:pt>
                <c:pt idx="4">
                  <c:v>0.70036773220232951</c:v>
                </c:pt>
                <c:pt idx="5">
                  <c:v>0.66028574409318075</c:v>
                </c:pt>
                <c:pt idx="6">
                  <c:v>0.63873844447423012</c:v>
                </c:pt>
                <c:pt idx="7">
                  <c:v>0.60275127391848438</c:v>
                </c:pt>
                <c:pt idx="8">
                  <c:v>0.5594071108766242</c:v>
                </c:pt>
                <c:pt idx="9">
                  <c:v>0.52620435443625813</c:v>
                </c:pt>
                <c:pt idx="10">
                  <c:v>0.51037851430871761</c:v>
                </c:pt>
                <c:pt idx="11">
                  <c:v>0.50382519502325473</c:v>
                </c:pt>
                <c:pt idx="12">
                  <c:v>0.47793569565262023</c:v>
                </c:pt>
                <c:pt idx="13">
                  <c:v>0.47103029747000136</c:v>
                </c:pt>
                <c:pt idx="14">
                  <c:v>0.4526856791352003</c:v>
                </c:pt>
                <c:pt idx="15">
                  <c:v>0.42585781496277214</c:v>
                </c:pt>
                <c:pt idx="16">
                  <c:v>0.40376676987029853</c:v>
                </c:pt>
                <c:pt idx="17">
                  <c:v>0.37309228799415517</c:v>
                </c:pt>
                <c:pt idx="18">
                  <c:v>0.35152346310806554</c:v>
                </c:pt>
                <c:pt idx="19">
                  <c:v>0.33702303742778267</c:v>
                </c:pt>
                <c:pt idx="20">
                  <c:v>0.33609059130864744</c:v>
                </c:pt>
                <c:pt idx="21">
                  <c:v>0.32185166366409956</c:v>
                </c:pt>
                <c:pt idx="22">
                  <c:v>0.30780773419446456</c:v>
                </c:pt>
                <c:pt idx="23">
                  <c:v>0.29921648131100564</c:v>
                </c:pt>
                <c:pt idx="24">
                  <c:v>0.27992551763856283</c:v>
                </c:pt>
                <c:pt idx="25">
                  <c:v>0.27114002747082289</c:v>
                </c:pt>
                <c:pt idx="26">
                  <c:v>0.27019359461537346</c:v>
                </c:pt>
                <c:pt idx="27">
                  <c:v>0.26467654874336466</c:v>
                </c:pt>
                <c:pt idx="28">
                  <c:v>0.25381847713732014</c:v>
                </c:pt>
              </c:numCache>
            </c:numRef>
          </c:val>
          <c:smooth val="0"/>
          <c:extLst>
            <c:ext xmlns:c16="http://schemas.microsoft.com/office/drawing/2014/chart" uri="{C3380CC4-5D6E-409C-BE32-E72D297353CC}">
              <c16:uniqueId val="{00000004-D46D-4597-B356-25C5C6BE71E4}"/>
            </c:ext>
          </c:extLst>
        </c:ser>
        <c:dLbls>
          <c:showLegendKey val="0"/>
          <c:showVal val="0"/>
          <c:showCatName val="0"/>
          <c:showSerName val="0"/>
          <c:showPercent val="0"/>
          <c:showBubbleSize val="0"/>
        </c:dLbls>
        <c:marker val="1"/>
        <c:smooth val="0"/>
        <c:axId val="1219689944"/>
        <c:axId val="1219687976"/>
      </c:lineChart>
      <c:catAx>
        <c:axId val="1219686336"/>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219677480"/>
        <c:crosses val="autoZero"/>
        <c:auto val="1"/>
        <c:lblAlgn val="ctr"/>
        <c:lblOffset val="100"/>
        <c:noMultiLvlLbl val="0"/>
      </c:catAx>
      <c:valAx>
        <c:axId val="1219677480"/>
        <c:scaling>
          <c:orientation val="minMax"/>
          <c:max val="1"/>
        </c:scaling>
        <c:delete val="0"/>
        <c:axPos val="l"/>
        <c:majorGridlines>
          <c:spPr>
            <a:ln w="9525" cap="flat" cmpd="sng" algn="ctr">
              <a:solidFill>
                <a:schemeClr val="bg1">
                  <a:lumMod val="65000"/>
                </a:schemeClr>
              </a:solidFill>
              <a:prstDash val="dash"/>
              <a:round/>
            </a:ln>
            <a:effectLst/>
          </c:spPr>
        </c:majorGridlines>
        <c:numFmt formatCode="#,##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219686336"/>
        <c:crosses val="autoZero"/>
        <c:crossBetween val="between"/>
      </c:valAx>
      <c:valAx>
        <c:axId val="1219687976"/>
        <c:scaling>
          <c:orientation val="minMax"/>
          <c:max val="1"/>
        </c:scaling>
        <c:delete val="0"/>
        <c:axPos val="r"/>
        <c:numFmt formatCode="#,##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219689944"/>
        <c:crosses val="max"/>
        <c:crossBetween val="between"/>
      </c:valAx>
      <c:catAx>
        <c:axId val="1219689944"/>
        <c:scaling>
          <c:orientation val="minMax"/>
        </c:scaling>
        <c:delete val="1"/>
        <c:axPos val="b"/>
        <c:numFmt formatCode="General" sourceLinked="1"/>
        <c:majorTickMark val="out"/>
        <c:minorTickMark val="none"/>
        <c:tickLblPos val="nextTo"/>
        <c:crossAx val="1219687976"/>
        <c:crosses val="autoZero"/>
        <c:auto val="1"/>
        <c:lblAlgn val="ctr"/>
        <c:lblOffset val="100"/>
        <c:noMultiLvlLbl val="0"/>
      </c:catAx>
      <c:spPr>
        <a:noFill/>
        <a:ln>
          <a:solidFill>
            <a:schemeClr val="bg1">
              <a:lumMod val="65000"/>
            </a:schemeClr>
          </a:solidFill>
        </a:ln>
        <a:effectLst/>
      </c:spPr>
    </c:plotArea>
    <c:legend>
      <c:legendPos val="b"/>
      <c:legendEntry>
        <c:idx val="0"/>
        <c:delete val="1"/>
      </c:legendEntry>
      <c:layout>
        <c:manualLayout>
          <c:xMode val="edge"/>
          <c:yMode val="edge"/>
          <c:x val="0.13471000463962765"/>
          <c:y val="0.92985566607670789"/>
          <c:w val="0.73057999072074475"/>
          <c:h val="6.62202013110928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7665851538925"/>
          <c:y val="0.1037276970987894"/>
          <c:w val="0.84958471177769967"/>
          <c:h val="0.64989949784053658"/>
        </c:manualLayout>
      </c:layout>
      <c:lineChart>
        <c:grouping val="standard"/>
        <c:varyColors val="0"/>
        <c:ser>
          <c:idx val="0"/>
          <c:order val="0"/>
          <c:tx>
            <c:strRef>
              <c:f>'C2-3'!$B$14</c:f>
              <c:strCache>
                <c:ptCount val="1"/>
                <c:pt idx="0">
                  <c:v>EU 27 average</c:v>
                </c:pt>
              </c:strCache>
            </c:strRef>
          </c:tx>
          <c:spPr>
            <a:ln w="12700" cap="rnd">
              <a:solidFill>
                <a:schemeClr val="tx1">
                  <a:lumMod val="65000"/>
                  <a:lumOff val="35000"/>
                </a:schemeClr>
              </a:solidFill>
              <a:round/>
            </a:ln>
            <a:effectLst/>
          </c:spPr>
          <c:marker>
            <c:symbol val="circle"/>
            <c:size val="4"/>
            <c:spPr>
              <a:solidFill>
                <a:schemeClr val="tx1">
                  <a:lumMod val="65000"/>
                  <a:lumOff val="35000"/>
                </a:schemeClr>
              </a:solidFill>
              <a:ln w="9525">
                <a:solidFill>
                  <a:schemeClr val="tx1">
                    <a:lumMod val="65000"/>
                    <a:lumOff val="35000"/>
                  </a:schemeClr>
                </a:solidFill>
              </a:ln>
              <a:effectLst/>
            </c:spPr>
          </c:marker>
          <c:dPt>
            <c:idx val="9"/>
            <c:marker>
              <c:symbol val="circle"/>
              <c:size val="4"/>
              <c:spPr>
                <a:solidFill>
                  <a:schemeClr val="tx1">
                    <a:lumMod val="65000"/>
                    <a:lumOff val="35000"/>
                  </a:schemeClr>
                </a:solidFill>
                <a:ln w="9525">
                  <a:solidFill>
                    <a:schemeClr val="tx1">
                      <a:lumMod val="65000"/>
                      <a:lumOff val="35000"/>
                    </a:schemeClr>
                  </a:solidFill>
                </a:ln>
                <a:effectLst/>
              </c:spPr>
            </c:marker>
            <c:bubble3D val="0"/>
            <c:extLst>
              <c:ext xmlns:c16="http://schemas.microsoft.com/office/drawing/2014/chart" uri="{C3380CC4-5D6E-409C-BE32-E72D297353CC}">
                <c16:uniqueId val="{00000000-5AA0-4E74-95E2-97FC106AA4ED}"/>
              </c:ext>
            </c:extLst>
          </c:dPt>
          <c:dPt>
            <c:idx val="10"/>
            <c:marker>
              <c:symbol val="circle"/>
              <c:size val="4"/>
              <c:spPr>
                <a:solidFill>
                  <a:schemeClr val="tx1">
                    <a:lumMod val="65000"/>
                    <a:lumOff val="35000"/>
                  </a:schemeClr>
                </a:solidFill>
                <a:ln w="9525">
                  <a:solidFill>
                    <a:schemeClr val="tx1">
                      <a:lumMod val="65000"/>
                      <a:lumOff val="35000"/>
                    </a:schemeClr>
                  </a:solidFill>
                </a:ln>
                <a:effectLst/>
              </c:spPr>
            </c:marker>
            <c:bubble3D val="0"/>
            <c:extLst>
              <c:ext xmlns:c16="http://schemas.microsoft.com/office/drawing/2014/chart" uri="{C3380CC4-5D6E-409C-BE32-E72D297353CC}">
                <c16:uniqueId val="{00000001-5AA0-4E74-95E2-97FC106AA4ED}"/>
              </c:ext>
            </c:extLst>
          </c:dPt>
          <c:dPt>
            <c:idx val="11"/>
            <c:marker>
              <c:symbol val="circle"/>
              <c:size val="4"/>
              <c:spPr>
                <a:solidFill>
                  <a:schemeClr val="tx1">
                    <a:lumMod val="65000"/>
                    <a:lumOff val="35000"/>
                  </a:schemeClr>
                </a:solidFill>
                <a:ln w="9525">
                  <a:solidFill>
                    <a:schemeClr val="tx1">
                      <a:lumMod val="65000"/>
                      <a:lumOff val="35000"/>
                    </a:schemeClr>
                  </a:solidFill>
                </a:ln>
                <a:effectLst/>
              </c:spPr>
            </c:marker>
            <c:bubble3D val="0"/>
            <c:extLst>
              <c:ext xmlns:c16="http://schemas.microsoft.com/office/drawing/2014/chart" uri="{C3380CC4-5D6E-409C-BE32-E72D297353CC}">
                <c16:uniqueId val="{00000002-5AA0-4E74-95E2-97FC106AA4ED}"/>
              </c:ext>
            </c:extLst>
          </c:dPt>
          <c:dPt>
            <c:idx val="12"/>
            <c:marker>
              <c:symbol val="circle"/>
              <c:size val="4"/>
              <c:spPr>
                <a:solidFill>
                  <a:schemeClr val="tx1">
                    <a:lumMod val="65000"/>
                    <a:lumOff val="35000"/>
                  </a:schemeClr>
                </a:solidFill>
                <a:ln w="9525">
                  <a:solidFill>
                    <a:schemeClr val="tx1">
                      <a:lumMod val="65000"/>
                      <a:lumOff val="35000"/>
                    </a:schemeClr>
                  </a:solidFill>
                </a:ln>
                <a:effectLst/>
              </c:spPr>
            </c:marker>
            <c:bubble3D val="0"/>
            <c:extLst>
              <c:ext xmlns:c16="http://schemas.microsoft.com/office/drawing/2014/chart" uri="{C3380CC4-5D6E-409C-BE32-E72D297353CC}">
                <c16:uniqueId val="{00000003-5AA0-4E74-95E2-97FC106AA4ED}"/>
              </c:ext>
            </c:extLst>
          </c:dPt>
          <c:dPt>
            <c:idx val="13"/>
            <c:marker>
              <c:symbol val="circle"/>
              <c:size val="4"/>
              <c:spPr>
                <a:solidFill>
                  <a:schemeClr val="tx1">
                    <a:lumMod val="65000"/>
                    <a:lumOff val="35000"/>
                  </a:schemeClr>
                </a:solidFill>
                <a:ln w="9525">
                  <a:solidFill>
                    <a:schemeClr val="tx1">
                      <a:lumMod val="65000"/>
                      <a:lumOff val="35000"/>
                    </a:schemeClr>
                  </a:solidFill>
                </a:ln>
                <a:effectLst/>
              </c:spPr>
            </c:marker>
            <c:bubble3D val="0"/>
            <c:extLst>
              <c:ext xmlns:c16="http://schemas.microsoft.com/office/drawing/2014/chart" uri="{C3380CC4-5D6E-409C-BE32-E72D297353CC}">
                <c16:uniqueId val="{00000004-5AA0-4E74-95E2-97FC106AA4ED}"/>
              </c:ext>
            </c:extLst>
          </c:dPt>
          <c:dPt>
            <c:idx val="14"/>
            <c:marker>
              <c:symbol val="circle"/>
              <c:size val="4"/>
              <c:spPr>
                <a:solidFill>
                  <a:schemeClr val="tx1">
                    <a:lumMod val="65000"/>
                    <a:lumOff val="35000"/>
                  </a:schemeClr>
                </a:solidFill>
                <a:ln w="9525">
                  <a:solidFill>
                    <a:schemeClr val="tx1">
                      <a:lumMod val="65000"/>
                      <a:lumOff val="35000"/>
                    </a:schemeClr>
                  </a:solidFill>
                </a:ln>
                <a:effectLst/>
              </c:spPr>
            </c:marker>
            <c:bubble3D val="0"/>
            <c:extLst>
              <c:ext xmlns:c16="http://schemas.microsoft.com/office/drawing/2014/chart" uri="{C3380CC4-5D6E-409C-BE32-E72D297353CC}">
                <c16:uniqueId val="{00000005-5AA0-4E74-95E2-97FC106AA4ED}"/>
              </c:ext>
            </c:extLst>
          </c:dPt>
          <c:dPt>
            <c:idx val="15"/>
            <c:marker>
              <c:symbol val="circle"/>
              <c:size val="4"/>
              <c:spPr>
                <a:solidFill>
                  <a:schemeClr val="tx1">
                    <a:lumMod val="65000"/>
                    <a:lumOff val="35000"/>
                  </a:schemeClr>
                </a:solidFill>
                <a:ln w="9525">
                  <a:solidFill>
                    <a:schemeClr val="tx1">
                      <a:lumMod val="65000"/>
                      <a:lumOff val="35000"/>
                    </a:schemeClr>
                  </a:solidFill>
                </a:ln>
                <a:effectLst/>
              </c:spPr>
            </c:marker>
            <c:bubble3D val="0"/>
            <c:extLst>
              <c:ext xmlns:c16="http://schemas.microsoft.com/office/drawing/2014/chart" uri="{C3380CC4-5D6E-409C-BE32-E72D297353CC}">
                <c16:uniqueId val="{00000006-5AA0-4E74-95E2-97FC106AA4ED}"/>
              </c:ext>
            </c:extLst>
          </c:dPt>
          <c:dPt>
            <c:idx val="16"/>
            <c:marker>
              <c:symbol val="circle"/>
              <c:size val="4"/>
              <c:spPr>
                <a:solidFill>
                  <a:schemeClr val="tx1">
                    <a:lumMod val="65000"/>
                    <a:lumOff val="35000"/>
                  </a:schemeClr>
                </a:solidFill>
                <a:ln w="9525">
                  <a:solidFill>
                    <a:schemeClr val="tx1">
                      <a:lumMod val="65000"/>
                      <a:lumOff val="35000"/>
                    </a:schemeClr>
                  </a:solidFill>
                </a:ln>
                <a:effectLst/>
              </c:spPr>
            </c:marker>
            <c:bubble3D val="0"/>
            <c:extLst>
              <c:ext xmlns:c16="http://schemas.microsoft.com/office/drawing/2014/chart" uri="{C3380CC4-5D6E-409C-BE32-E72D297353CC}">
                <c16:uniqueId val="{00000007-5AA0-4E74-95E2-97FC106AA4ED}"/>
              </c:ext>
            </c:extLst>
          </c:dPt>
          <c:cat>
            <c:numRef>
              <c:f>'C2-3'!$A$19:$A$36</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'C2-3'!$B$19:$B$36</c:f>
              <c:numCache>
                <c:formatCode>General</c:formatCode>
                <c:ptCount val="18"/>
                <c:pt idx="9">
                  <c:v>5.88</c:v>
                </c:pt>
                <c:pt idx="10">
                  <c:v>5.91</c:v>
                </c:pt>
                <c:pt idx="11">
                  <c:v>6.08</c:v>
                </c:pt>
                <c:pt idx="12">
                  <c:v>6.56</c:v>
                </c:pt>
                <c:pt idx="13">
                  <c:v>7.09</c:v>
                </c:pt>
                <c:pt idx="14">
                  <c:v>7.48</c:v>
                </c:pt>
                <c:pt idx="15">
                  <c:v>8.0299999999999994</c:v>
                </c:pt>
                <c:pt idx="16">
                  <c:v>8.49</c:v>
                </c:pt>
              </c:numCache>
            </c:numRef>
          </c:val>
          <c:smooth val="0"/>
          <c:extLst>
            <c:ext xmlns:c16="http://schemas.microsoft.com/office/drawing/2014/chart" uri="{C3380CC4-5D6E-409C-BE32-E72D297353CC}">
              <c16:uniqueId val="{00000008-5AA0-4E74-95E2-97FC106AA4ED}"/>
            </c:ext>
          </c:extLst>
        </c:ser>
        <c:ser>
          <c:idx val="2"/>
          <c:order val="2"/>
          <c:tx>
            <c:strRef>
              <c:f>'C2-3'!$G$14</c:f>
              <c:strCache>
                <c:ptCount val="1"/>
                <c:pt idx="0">
                  <c:v>V3 average</c:v>
                </c:pt>
              </c:strCache>
            </c:strRef>
          </c:tx>
          <c:spPr>
            <a:ln w="12700" cap="rnd">
              <a:solidFill>
                <a:schemeClr val="bg1">
                  <a:lumMod val="65000"/>
                </a:schemeClr>
              </a:solidFill>
              <a:round/>
            </a:ln>
            <a:effectLst/>
          </c:spPr>
          <c:marker>
            <c:symbol val="triangle"/>
            <c:size val="4"/>
            <c:spPr>
              <a:solidFill>
                <a:schemeClr val="bg1">
                  <a:lumMod val="65000"/>
                </a:schemeClr>
              </a:solidFill>
              <a:ln w="9525">
                <a:solidFill>
                  <a:schemeClr val="bg1">
                    <a:lumMod val="65000"/>
                  </a:schemeClr>
                </a:solidFill>
              </a:ln>
              <a:effectLst/>
            </c:spPr>
          </c:marker>
          <c:cat>
            <c:numRef>
              <c:f>'C2-3'!$A$19:$A$36</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'C2-3'!$G$19:$G$36</c:f>
              <c:numCache>
                <c:formatCode>0.0</c:formatCode>
                <c:ptCount val="18"/>
                <c:pt idx="0">
                  <c:v>3.1333333333333333</c:v>
                </c:pt>
                <c:pt idx="1">
                  <c:v>3.4333333333333336</c:v>
                </c:pt>
                <c:pt idx="2">
                  <c:v>4.2333333333333334</c:v>
                </c:pt>
                <c:pt idx="3">
                  <c:v>4.8</c:v>
                </c:pt>
                <c:pt idx="4">
                  <c:v>5.3666666666666671</c:v>
                </c:pt>
                <c:pt idx="5">
                  <c:v>6.1000000000000005</c:v>
                </c:pt>
                <c:pt idx="6">
                  <c:v>6.8</c:v>
                </c:pt>
                <c:pt idx="7">
                  <c:v>8.2666666666666657</c:v>
                </c:pt>
                <c:pt idx="8">
                  <c:v>8.6</c:v>
                </c:pt>
                <c:pt idx="9">
                  <c:v>8.7766666666666655</c:v>
                </c:pt>
                <c:pt idx="10">
                  <c:v>8.7666666666666675</c:v>
                </c:pt>
                <c:pt idx="11">
                  <c:v>9.1233333333333331</c:v>
                </c:pt>
                <c:pt idx="12">
                  <c:v>9.06</c:v>
                </c:pt>
                <c:pt idx="13">
                  <c:v>9.1566666666666663</c:v>
                </c:pt>
                <c:pt idx="14">
                  <c:v>9.1333333333333329</c:v>
                </c:pt>
                <c:pt idx="15">
                  <c:v>9.3133333333333326</c:v>
                </c:pt>
                <c:pt idx="16">
                  <c:v>12.754999999999999</c:v>
                </c:pt>
              </c:numCache>
            </c:numRef>
          </c:val>
          <c:smooth val="0"/>
          <c:extLst>
            <c:ext xmlns:c16="http://schemas.microsoft.com/office/drawing/2014/chart" uri="{C3380CC4-5D6E-409C-BE32-E72D297353CC}">
              <c16:uniqueId val="{0000000A-5AA0-4E74-95E2-97FC106AA4ED}"/>
            </c:ext>
          </c:extLst>
        </c:ser>
        <c:ser>
          <c:idx val="3"/>
          <c:order val="3"/>
          <c:tx>
            <c:strRef>
              <c:f>'C2-3'!$H$15</c:f>
              <c:strCache>
                <c:ptCount val="1"/>
                <c:pt idx="0">
                  <c:v>2030 Cél</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Pt>
            <c:idx val="17"/>
            <c:marker>
              <c:symbol val="circle"/>
              <c:size val="8"/>
              <c:spPr>
                <a:solidFill>
                  <a:schemeClr val="tx1">
                    <a:lumMod val="50000"/>
                    <a:lumOff val="50000"/>
                  </a:schemeClr>
                </a:solidFill>
                <a:ln w="9525">
                  <a:solidFill>
                    <a:srgbClr val="5E0202"/>
                  </a:solidFill>
                </a:ln>
                <a:effectLst/>
              </c:spPr>
            </c:marker>
            <c:bubble3D val="0"/>
            <c:spPr>
              <a:ln w="28575" cap="rnd">
                <a:noFill/>
                <a:round/>
              </a:ln>
              <a:effectLst/>
            </c:spPr>
            <c:extLst>
              <c:ext xmlns:c16="http://schemas.microsoft.com/office/drawing/2014/chart" uri="{C3380CC4-5D6E-409C-BE32-E72D297353CC}">
                <c16:uniqueId val="{0000000C-5AA0-4E74-95E2-97FC106AA4ED}"/>
              </c:ext>
            </c:extLst>
          </c:dPt>
          <c:dPt>
            <c:idx val="20"/>
            <c:marker>
              <c:symbol val="circle"/>
              <c:size val="5"/>
              <c:spPr>
                <a:solidFill>
                  <a:schemeClr val="bg1">
                    <a:lumMod val="50000"/>
                  </a:schemeClr>
                </a:solidFill>
                <a:ln w="9525">
                  <a:solidFill>
                    <a:srgbClr val="C00000"/>
                  </a:solidFill>
                </a:ln>
                <a:effectLst/>
              </c:spPr>
            </c:marker>
            <c:bubble3D val="0"/>
            <c:extLst>
              <c:ext xmlns:c16="http://schemas.microsoft.com/office/drawing/2014/chart" uri="{C3380CC4-5D6E-409C-BE32-E72D297353CC}">
                <c16:uniqueId val="{0000000D-5AA0-4E74-95E2-97FC106AA4ED}"/>
              </c:ext>
            </c:extLst>
          </c:dPt>
          <c:cat>
            <c:numRef>
              <c:f>'C2-3'!$A$19:$A$36</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'C2-3'!$H$19:$H$36</c:f>
              <c:numCache>
                <c:formatCode>General</c:formatCode>
                <c:ptCount val="18"/>
                <c:pt idx="17">
                  <c:v>25</c:v>
                </c:pt>
              </c:numCache>
            </c:numRef>
          </c:val>
          <c:smooth val="0"/>
          <c:extLst>
            <c:ext xmlns:c16="http://schemas.microsoft.com/office/drawing/2014/chart" uri="{C3380CC4-5D6E-409C-BE32-E72D297353CC}">
              <c16:uniqueId val="{0000000E-5AA0-4E74-95E2-97FC106AA4ED}"/>
            </c:ext>
          </c:extLst>
        </c:ser>
        <c:dLbls>
          <c:showLegendKey val="0"/>
          <c:showVal val="0"/>
          <c:showCatName val="0"/>
          <c:showSerName val="0"/>
          <c:showPercent val="0"/>
          <c:showBubbleSize val="0"/>
        </c:dLbls>
        <c:marker val="1"/>
        <c:smooth val="0"/>
        <c:axId val="791212240"/>
        <c:axId val="791213224"/>
      </c:lineChart>
      <c:lineChart>
        <c:grouping val="standard"/>
        <c:varyColors val="0"/>
        <c:ser>
          <c:idx val="1"/>
          <c:order val="1"/>
          <c:tx>
            <c:strRef>
              <c:f>'C2-3'!$D$14</c:f>
              <c:strCache>
                <c:ptCount val="1"/>
                <c:pt idx="0">
                  <c:v>Hungary</c:v>
                </c:pt>
              </c:strCache>
            </c:strRef>
          </c:tx>
          <c:spPr>
            <a:ln w="28575" cap="rnd">
              <a:solidFill>
                <a:schemeClr val="accent6"/>
              </a:solidFill>
              <a:round/>
            </a:ln>
            <a:effectLst/>
          </c:spPr>
          <c:marker>
            <c:symbol val="none"/>
          </c:marker>
          <c:cat>
            <c:numRef>
              <c:f>'C2-3'!$A$19:$A$36</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'C2-3'!$D$19:$D$36</c:f>
              <c:numCache>
                <c:formatCode>General</c:formatCode>
                <c:ptCount val="18"/>
                <c:pt idx="0">
                  <c:v>2</c:v>
                </c:pt>
                <c:pt idx="1">
                  <c:v>2.2999999999999998</c:v>
                </c:pt>
                <c:pt idx="2">
                  <c:v>2.2000000000000002</c:v>
                </c:pt>
                <c:pt idx="3">
                  <c:v>2.1</c:v>
                </c:pt>
                <c:pt idx="4">
                  <c:v>1.8</c:v>
                </c:pt>
                <c:pt idx="5">
                  <c:v>2.1</c:v>
                </c:pt>
                <c:pt idx="6">
                  <c:v>2.4</c:v>
                </c:pt>
                <c:pt idx="7">
                  <c:v>2.4</c:v>
                </c:pt>
                <c:pt idx="8">
                  <c:v>2.2999999999999998</c:v>
                </c:pt>
                <c:pt idx="9">
                  <c:v>2.4500000000000002</c:v>
                </c:pt>
                <c:pt idx="10">
                  <c:v>2.4500000000000002</c:v>
                </c:pt>
                <c:pt idx="11">
                  <c:v>2.34</c:v>
                </c:pt>
                <c:pt idx="12">
                  <c:v>2.4300000000000002</c:v>
                </c:pt>
                <c:pt idx="13">
                  <c:v>3.48</c:v>
                </c:pt>
                <c:pt idx="14">
                  <c:v>3.73</c:v>
                </c:pt>
                <c:pt idx="15">
                  <c:v>3.92</c:v>
                </c:pt>
                <c:pt idx="16">
                  <c:v>5.71</c:v>
                </c:pt>
              </c:numCache>
            </c:numRef>
          </c:val>
          <c:smooth val="0"/>
          <c:extLst>
            <c:ext xmlns:c16="http://schemas.microsoft.com/office/drawing/2014/chart" uri="{C3380CC4-5D6E-409C-BE32-E72D297353CC}">
              <c16:uniqueId val="{00000009-5AA0-4E74-95E2-97FC106AA4ED}"/>
            </c:ext>
          </c:extLst>
        </c:ser>
        <c:dLbls>
          <c:showLegendKey val="0"/>
          <c:showVal val="0"/>
          <c:showCatName val="0"/>
          <c:showSerName val="0"/>
          <c:showPercent val="0"/>
          <c:showBubbleSize val="0"/>
        </c:dLbls>
        <c:marker val="1"/>
        <c:smooth val="0"/>
        <c:axId val="958548672"/>
        <c:axId val="958547688"/>
      </c:lineChart>
      <c:catAx>
        <c:axId val="791212240"/>
        <c:scaling>
          <c:orientation val="minMax"/>
        </c:scaling>
        <c:delete val="0"/>
        <c:axPos val="b"/>
        <c:numFmt formatCode="General" sourceLinked="1"/>
        <c:majorTickMark val="out"/>
        <c:minorTickMark val="none"/>
        <c:tickLblPos val="low"/>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791213224"/>
        <c:crosses val="autoZero"/>
        <c:auto val="1"/>
        <c:lblAlgn val="ctr"/>
        <c:lblOffset val="100"/>
        <c:tickLblSkip val="1"/>
        <c:tickMarkSkip val="1"/>
        <c:noMultiLvlLbl val="0"/>
      </c:catAx>
      <c:valAx>
        <c:axId val="791213224"/>
        <c:scaling>
          <c:orientation val="minMax"/>
        </c:scaling>
        <c:delete val="0"/>
        <c:axPos val="l"/>
        <c:majorGridlines>
          <c:spPr>
            <a:ln w="6350"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hu-HU">
                    <a:solidFill>
                      <a:schemeClr val="tx1"/>
                    </a:solidFill>
                  </a:rPr>
                  <a:t>percentage</a:t>
                </a:r>
              </a:p>
            </c:rich>
          </c:tx>
          <c:layout>
            <c:manualLayout>
              <c:xMode val="edge"/>
              <c:yMode val="edge"/>
              <c:x val="8.862820856487573E-2"/>
              <c:y val="2.8301530425940365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hu-HU"/>
            </a:p>
          </c:txPr>
        </c:title>
        <c:numFmt formatCode="General"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791212240"/>
        <c:crosses val="autoZero"/>
        <c:crossBetween val="between"/>
      </c:valAx>
      <c:valAx>
        <c:axId val="958547688"/>
        <c:scaling>
          <c:orientation val="minMax"/>
          <c:max val="30"/>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chemeClr val="tx1"/>
                    </a:solidFill>
                  </a:rPr>
                  <a:t>percentage</a:t>
                </a:r>
              </a:p>
            </c:rich>
          </c:tx>
          <c:layout>
            <c:manualLayout>
              <c:xMode val="edge"/>
              <c:yMode val="edge"/>
              <c:x val="0.76948585866019081"/>
              <c:y val="3.1139809944727707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58548672"/>
        <c:crosses val="max"/>
        <c:crossBetween val="between"/>
      </c:valAx>
      <c:catAx>
        <c:axId val="958548672"/>
        <c:scaling>
          <c:orientation val="minMax"/>
        </c:scaling>
        <c:delete val="1"/>
        <c:axPos val="b"/>
        <c:numFmt formatCode="General" sourceLinked="1"/>
        <c:majorTickMark val="out"/>
        <c:minorTickMark val="none"/>
        <c:tickLblPos val="nextTo"/>
        <c:crossAx val="958547688"/>
        <c:crosses val="autoZero"/>
        <c:auto val="1"/>
        <c:lblAlgn val="ctr"/>
        <c:lblOffset val="100"/>
        <c:noMultiLvlLbl val="0"/>
      </c:catAx>
      <c:spPr>
        <a:noFill/>
        <a:ln w="6350">
          <a:solidFill>
            <a:schemeClr val="bg1">
              <a:lumMod val="65000"/>
            </a:schemeClr>
          </a:solidFill>
        </a:ln>
        <a:effectLst/>
      </c:spPr>
    </c:plotArea>
    <c:legend>
      <c:legendPos val="b"/>
      <c:legendEntry>
        <c:idx val="0"/>
        <c:txPr>
          <a:bodyPr rot="0" spcFirstLastPara="1" vertOverflow="ellipsis" vert="horz" wrap="square" anchor="ctr" anchorCtr="1"/>
          <a:lstStyle/>
          <a:p>
            <a:pPr>
              <a:defRPr sz="900" b="0" i="0" u="none" strike="noStrike" kern="1200" baseline="0">
                <a:ln>
                  <a:noFill/>
                </a:ln>
                <a:solidFill>
                  <a:sysClr val="windowText" lastClr="000000"/>
                </a:solidFill>
                <a:latin typeface="+mn-lt"/>
                <a:ea typeface="+mn-ea"/>
                <a:cs typeface="+mn-cs"/>
              </a:defRPr>
            </a:pPr>
            <a:endParaRPr lang="hu-HU"/>
          </a:p>
        </c:txPr>
      </c:legendEntry>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66161381385172E-2"/>
          <c:y val="9.714009978369674E-2"/>
          <c:w val="0.81692017015437213"/>
          <c:h val="0.73758057099325813"/>
        </c:manualLayout>
      </c:layout>
      <c:areaChart>
        <c:grouping val="stacked"/>
        <c:varyColors val="0"/>
        <c:ser>
          <c:idx val="5"/>
          <c:order val="7"/>
          <c:tx>
            <c:strRef>
              <c:f>'C3-12'!$I$16</c:f>
              <c:strCache>
                <c:ptCount val="1"/>
                <c:pt idx="0">
                  <c:v>MIN</c:v>
                </c:pt>
              </c:strCache>
            </c:strRef>
          </c:tx>
          <c:spPr>
            <a:solidFill>
              <a:schemeClr val="bg1">
                <a:alpha val="0"/>
              </a:schemeClr>
            </a:solidFill>
            <a:ln>
              <a:noFill/>
            </a:ln>
            <a:effectLst/>
          </c:spPr>
          <c:cat>
            <c:numRef>
              <c:f>'C3-12'!$A$17:$A$45</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'C3-12'!$I$17:$I$45</c:f>
              <c:numCache>
                <c:formatCode>General</c:formatCode>
                <c:ptCount val="29"/>
                <c:pt idx="0">
                  <c:v>0.72092182647608671</c:v>
                </c:pt>
                <c:pt idx="1">
                  <c:v>0.73960981783521207</c:v>
                </c:pt>
                <c:pt idx="2">
                  <c:v>0.72202908214289852</c:v>
                </c:pt>
                <c:pt idx="3">
                  <c:v>0.69173499863656673</c:v>
                </c:pt>
                <c:pt idx="4">
                  <c:v>0.6256633912339028</c:v>
                </c:pt>
                <c:pt idx="5">
                  <c:v>0.59706731781943945</c:v>
                </c:pt>
                <c:pt idx="6">
                  <c:v>0.5582357334407595</c:v>
                </c:pt>
                <c:pt idx="7">
                  <c:v>0.5285165336266191</c:v>
                </c:pt>
                <c:pt idx="8">
                  <c:v>0.50502948820185456</c:v>
                </c:pt>
                <c:pt idx="9">
                  <c:v>0.49554299364102683</c:v>
                </c:pt>
                <c:pt idx="10">
                  <c:v>0.46808907456315663</c:v>
                </c:pt>
                <c:pt idx="11">
                  <c:v>0.47638701667644473</c:v>
                </c:pt>
                <c:pt idx="12">
                  <c:v>0.44247292921599218</c:v>
                </c:pt>
                <c:pt idx="13">
                  <c:v>0.42267291720361133</c:v>
                </c:pt>
                <c:pt idx="14">
                  <c:v>0.4061118634293297</c:v>
                </c:pt>
                <c:pt idx="15">
                  <c:v>0.38073925642691137</c:v>
                </c:pt>
                <c:pt idx="16">
                  <c:v>0.3489959442325975</c:v>
                </c:pt>
                <c:pt idx="17">
                  <c:v>0.30298939537814468</c:v>
                </c:pt>
                <c:pt idx="18">
                  <c:v>0.28978928703122692</c:v>
                </c:pt>
                <c:pt idx="19">
                  <c:v>0.27874965054762268</c:v>
                </c:pt>
                <c:pt idx="20">
                  <c:v>0.26958646272378356</c:v>
                </c:pt>
                <c:pt idx="21">
                  <c:v>0.25912942095129377</c:v>
                </c:pt>
                <c:pt idx="22">
                  <c:v>0.24036700090009758</c:v>
                </c:pt>
                <c:pt idx="23">
                  <c:v>0.23605200539964019</c:v>
                </c:pt>
                <c:pt idx="24">
                  <c:v>0.21725045188347344</c:v>
                </c:pt>
                <c:pt idx="25">
                  <c:v>0.21236162885643545</c:v>
                </c:pt>
                <c:pt idx="26">
                  <c:v>0.21052001425383549</c:v>
                </c:pt>
                <c:pt idx="27">
                  <c:v>0.21098333158898847</c:v>
                </c:pt>
                <c:pt idx="28">
                  <c:v>0.20310787840142044</c:v>
                </c:pt>
              </c:numCache>
            </c:numRef>
          </c:val>
          <c:extLst>
            <c:ext xmlns:c16="http://schemas.microsoft.com/office/drawing/2014/chart" uri="{C3380CC4-5D6E-409C-BE32-E72D297353CC}">
              <c16:uniqueId val="{00000000-B41E-47E2-AD3B-E4419950EBCC}"/>
            </c:ext>
          </c:extLst>
        </c:ser>
        <c:ser>
          <c:idx val="8"/>
          <c:order val="8"/>
          <c:tx>
            <c:strRef>
              <c:f>'C3-12'!$J$15</c:f>
              <c:strCache>
                <c:ptCount val="1"/>
                <c:pt idx="0">
                  <c:v>V3 range</c:v>
                </c:pt>
              </c:strCache>
            </c:strRef>
          </c:tx>
          <c:spPr>
            <a:solidFill>
              <a:schemeClr val="bg1">
                <a:lumMod val="65000"/>
                <a:alpha val="30000"/>
              </a:schemeClr>
            </a:solidFill>
            <a:ln w="25400">
              <a:noFill/>
            </a:ln>
            <a:effectLst/>
          </c:spPr>
          <c:cat>
            <c:numRef>
              <c:f>'C3-12'!$A$17:$A$45</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'C3-12'!$J$17:$J$45</c:f>
              <c:numCache>
                <c:formatCode>General</c:formatCode>
                <c:ptCount val="29"/>
                <c:pt idx="0">
                  <c:v>0.18605665015118633</c:v>
                </c:pt>
                <c:pt idx="1">
                  <c:v>0.22885102191974083</c:v>
                </c:pt>
                <c:pt idx="2">
                  <c:v>0.19845966963270145</c:v>
                </c:pt>
                <c:pt idx="3">
                  <c:v>0.19661801235931153</c:v>
                </c:pt>
                <c:pt idx="4">
                  <c:v>0.20795733942464334</c:v>
                </c:pt>
                <c:pt idx="5">
                  <c:v>0.18600226500812211</c:v>
                </c:pt>
                <c:pt idx="6">
                  <c:v>0.20867569534165487</c:v>
                </c:pt>
                <c:pt idx="7">
                  <c:v>0.17525534832420175</c:v>
                </c:pt>
                <c:pt idx="8">
                  <c:v>0.11423630777991634</c:v>
                </c:pt>
                <c:pt idx="9">
                  <c:v>7.9317821694350976E-2</c:v>
                </c:pt>
                <c:pt idx="10">
                  <c:v>6.3904830356390718E-2</c:v>
                </c:pt>
                <c:pt idx="11">
                  <c:v>4.3094929169666341E-2</c:v>
                </c:pt>
                <c:pt idx="12">
                  <c:v>5.3877753393195393E-2</c:v>
                </c:pt>
                <c:pt idx="13">
                  <c:v>7.6526541876973608E-2</c:v>
                </c:pt>
                <c:pt idx="14">
                  <c:v>7.4890630975417982E-2</c:v>
                </c:pt>
                <c:pt idx="15">
                  <c:v>8.2449785078731574E-2</c:v>
                </c:pt>
                <c:pt idx="16">
                  <c:v>0.10497101559834843</c:v>
                </c:pt>
                <c:pt idx="17">
                  <c:v>0.12107882240540596</c:v>
                </c:pt>
                <c:pt idx="18">
                  <c:v>0.10876357005047665</c:v>
                </c:pt>
                <c:pt idx="19">
                  <c:v>9.3111037447610956E-2</c:v>
                </c:pt>
                <c:pt idx="20">
                  <c:v>0.10981265264632101</c:v>
                </c:pt>
                <c:pt idx="21">
                  <c:v>0.1016621443227661</c:v>
                </c:pt>
                <c:pt idx="22">
                  <c:v>0.10669168655495223</c:v>
                </c:pt>
                <c:pt idx="23">
                  <c:v>0.10170036176895639</c:v>
                </c:pt>
                <c:pt idx="24">
                  <c:v>9.6991712179694017E-2</c:v>
                </c:pt>
                <c:pt idx="25">
                  <c:v>9.3782738990735304E-2</c:v>
                </c:pt>
                <c:pt idx="26">
                  <c:v>9.6701106585537155E-2</c:v>
                </c:pt>
                <c:pt idx="27">
                  <c:v>9.404895926974316E-2</c:v>
                </c:pt>
                <c:pt idx="28">
                  <c:v>8.7980649599408184E-2</c:v>
                </c:pt>
              </c:numCache>
            </c:numRef>
          </c:val>
          <c:extLst>
            <c:ext xmlns:c16="http://schemas.microsoft.com/office/drawing/2014/chart" uri="{C3380CC4-5D6E-409C-BE32-E72D297353CC}">
              <c16:uniqueId val="{00000001-B41E-47E2-AD3B-E4419950EBCC}"/>
            </c:ext>
          </c:extLst>
        </c:ser>
        <c:dLbls>
          <c:showLegendKey val="0"/>
          <c:showVal val="0"/>
          <c:showCatName val="0"/>
          <c:showSerName val="0"/>
          <c:showPercent val="0"/>
          <c:showBubbleSize val="0"/>
        </c:dLbls>
        <c:axId val="1219689944"/>
        <c:axId val="1219687976"/>
        <c:extLst>
          <c:ext xmlns:c15="http://schemas.microsoft.com/office/drawing/2012/chart" uri="{02D57815-91ED-43cb-92C2-25804820EDAC}">
            <c15:filteredAreaSeries>
              <c15:ser>
                <c:idx val="7"/>
                <c:order val="6"/>
                <c:tx>
                  <c:strRef>
                    <c:extLst>
                      <c:ext uri="{02D57815-91ED-43cb-92C2-25804820EDAC}">
                        <c15:formulaRef>
                          <c15:sqref>'C3-12'!$H$16</c15:sqref>
                        </c15:formulaRef>
                      </c:ext>
                    </c:extLst>
                    <c:strCache>
                      <c:ptCount val="1"/>
                      <c:pt idx="0">
                        <c:v>MAX</c:v>
                      </c:pt>
                    </c:strCache>
                  </c:strRef>
                </c:tx>
                <c:spPr>
                  <a:solidFill>
                    <a:schemeClr val="accent2">
                      <a:lumMod val="60000"/>
                    </a:schemeClr>
                  </a:solidFill>
                  <a:ln w="25400">
                    <a:noFill/>
                  </a:ln>
                  <a:effectLst/>
                </c:spPr>
                <c:cat>
                  <c:numRef>
                    <c:extLst>
                      <c:ext uri="{02D57815-91ED-43cb-92C2-25804820EDAC}">
                        <c15:formulaRef>
                          <c15:sqref>'C3-12'!$A$17:$A$45</c15:sqref>
                        </c15:formulaRef>
                      </c:ext>
                    </c:extLst>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c:ext uri="{02D57815-91ED-43cb-92C2-25804820EDAC}">
                        <c15:formulaRef>
                          <c15:sqref>'C3-12'!$H$17:$H$45</c15:sqref>
                        </c15:formulaRef>
                      </c:ext>
                    </c:extLst>
                    <c:numCache>
                      <c:formatCode>General</c:formatCode>
                      <c:ptCount val="29"/>
                      <c:pt idx="0">
                        <c:v>0.90697847662727304</c:v>
                      </c:pt>
                      <c:pt idx="1">
                        <c:v>0.9684608397549529</c:v>
                      </c:pt>
                      <c:pt idx="2">
                        <c:v>0.92048875177559997</c:v>
                      </c:pt>
                      <c:pt idx="3">
                        <c:v>0.88835301099587827</c:v>
                      </c:pt>
                      <c:pt idx="4">
                        <c:v>0.83362073065854614</c:v>
                      </c:pt>
                      <c:pt idx="5">
                        <c:v>0.78306958282756156</c:v>
                      </c:pt>
                      <c:pt idx="6">
                        <c:v>0.76691142878241436</c:v>
                      </c:pt>
                      <c:pt idx="7">
                        <c:v>0.70377188195082085</c:v>
                      </c:pt>
                      <c:pt idx="8">
                        <c:v>0.61926579598177089</c:v>
                      </c:pt>
                      <c:pt idx="9">
                        <c:v>0.57486081533537781</c:v>
                      </c:pt>
                      <c:pt idx="10">
                        <c:v>0.53199390491954734</c:v>
                      </c:pt>
                      <c:pt idx="11">
                        <c:v>0.51948194584611107</c:v>
                      </c:pt>
                      <c:pt idx="12">
                        <c:v>0.49635068260918758</c:v>
                      </c:pt>
                      <c:pt idx="13">
                        <c:v>0.49919945908058494</c:v>
                      </c:pt>
                      <c:pt idx="14">
                        <c:v>0.48100249440474768</c:v>
                      </c:pt>
                      <c:pt idx="15">
                        <c:v>0.46318904150564294</c:v>
                      </c:pt>
                      <c:pt idx="16">
                        <c:v>0.45396695983094593</c:v>
                      </c:pt>
                      <c:pt idx="17">
                        <c:v>0.42406821778355064</c:v>
                      </c:pt>
                      <c:pt idx="18">
                        <c:v>0.39855285708170357</c:v>
                      </c:pt>
                      <c:pt idx="19">
                        <c:v>0.37186068799523364</c:v>
                      </c:pt>
                      <c:pt idx="20">
                        <c:v>0.37939911537010457</c:v>
                      </c:pt>
                      <c:pt idx="21">
                        <c:v>0.36079156527405987</c:v>
                      </c:pt>
                      <c:pt idx="22">
                        <c:v>0.34705868745504981</c:v>
                      </c:pt>
                      <c:pt idx="23">
                        <c:v>0.33775236716859658</c:v>
                      </c:pt>
                      <c:pt idx="24">
                        <c:v>0.31424216406316746</c:v>
                      </c:pt>
                      <c:pt idx="25">
                        <c:v>0.30614436784717075</c:v>
                      </c:pt>
                      <c:pt idx="26">
                        <c:v>0.30722112083937264</c:v>
                      </c:pt>
                      <c:pt idx="27">
                        <c:v>0.30503229085873163</c:v>
                      </c:pt>
                      <c:pt idx="28">
                        <c:v>0.29108852800082863</c:v>
                      </c:pt>
                    </c:numCache>
                  </c:numRef>
                </c:val>
                <c:extLst>
                  <c:ext xmlns:c16="http://schemas.microsoft.com/office/drawing/2014/chart" uri="{C3380CC4-5D6E-409C-BE32-E72D297353CC}">
                    <c16:uniqueId val="{00000008-B41E-47E2-AD3B-E4419950EBCC}"/>
                  </c:ext>
                </c:extLst>
              </c15:ser>
            </c15:filteredAreaSeries>
          </c:ext>
        </c:extLst>
      </c:areaChart>
      <c:lineChart>
        <c:grouping val="standard"/>
        <c:varyColors val="0"/>
        <c:ser>
          <c:idx val="0"/>
          <c:order val="0"/>
          <c:tx>
            <c:strRef>
              <c:f>'C3-12'!$B$15</c:f>
              <c:strCache>
                <c:ptCount val="1"/>
                <c:pt idx="0">
                  <c:v>Hungary</c:v>
                </c:pt>
              </c:strCache>
            </c:strRef>
          </c:tx>
          <c:spPr>
            <a:ln w="28575" cap="rnd">
              <a:solidFill>
                <a:schemeClr val="accent6"/>
              </a:solidFill>
              <a:round/>
            </a:ln>
            <a:effectLst/>
          </c:spPr>
          <c:marker>
            <c:symbol val="none"/>
          </c:marker>
          <c:cat>
            <c:numRef>
              <c:f>'C3-12'!$A$17:$A$45</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'C3-12'!$B$17:$B$45</c:f>
              <c:numCache>
                <c:formatCode>General</c:formatCode>
                <c:ptCount val="29"/>
                <c:pt idx="1">
                  <c:v>0.41993217220396312</c:v>
                </c:pt>
                <c:pt idx="2">
                  <c:v>0.38750809512533851</c:v>
                </c:pt>
                <c:pt idx="3">
                  <c:v>0.39682078809237303</c:v>
                </c:pt>
                <c:pt idx="4">
                  <c:v>0.37542010230741141</c:v>
                </c:pt>
                <c:pt idx="5">
                  <c:v>0.36829330224354684</c:v>
                </c:pt>
                <c:pt idx="6">
                  <c:v>0.37731166164052221</c:v>
                </c:pt>
                <c:pt idx="7">
                  <c:v>0.35763411825510444</c:v>
                </c:pt>
                <c:pt idx="8">
                  <c:v>0.3418822278335294</c:v>
                </c:pt>
                <c:pt idx="9">
                  <c:v>0.33429865031218031</c:v>
                </c:pt>
                <c:pt idx="10">
                  <c:v>0.30300141273990433</c:v>
                </c:pt>
                <c:pt idx="11">
                  <c:v>0.29917498514999435</c:v>
                </c:pt>
                <c:pt idx="12">
                  <c:v>0.28090003417773979</c:v>
                </c:pt>
                <c:pt idx="13">
                  <c:v>0.28252152924230445</c:v>
                </c:pt>
                <c:pt idx="14">
                  <c:v>0.26287772225717976</c:v>
                </c:pt>
                <c:pt idx="15">
                  <c:v>0.25253354416146989</c:v>
                </c:pt>
                <c:pt idx="16">
                  <c:v>0.24010176343449141</c:v>
                </c:pt>
                <c:pt idx="17">
                  <c:v>0.234328103980047</c:v>
                </c:pt>
                <c:pt idx="18">
                  <c:v>0.22752779659954406</c:v>
                </c:pt>
                <c:pt idx="19">
                  <c:v>0.21986729476704678</c:v>
                </c:pt>
                <c:pt idx="20">
                  <c:v>0.2198379973266241</c:v>
                </c:pt>
                <c:pt idx="21">
                  <c:v>0.20861148086328221</c:v>
                </c:pt>
                <c:pt idx="22">
                  <c:v>0.19682438417284423</c:v>
                </c:pt>
                <c:pt idx="23">
                  <c:v>0.18046295920046765</c:v>
                </c:pt>
                <c:pt idx="24">
                  <c:v>0.17377277225413776</c:v>
                </c:pt>
                <c:pt idx="25">
                  <c:v>0.17782120921001673</c:v>
                </c:pt>
                <c:pt idx="26">
                  <c:v>0.17680118691071112</c:v>
                </c:pt>
                <c:pt idx="27">
                  <c:v>0.1773920398391878</c:v>
                </c:pt>
                <c:pt idx="28">
                  <c:v>0.16873420994974483</c:v>
                </c:pt>
              </c:numCache>
            </c:numRef>
          </c:val>
          <c:smooth val="0"/>
          <c:extLst>
            <c:ext xmlns:c16="http://schemas.microsoft.com/office/drawing/2014/chart" uri="{C3380CC4-5D6E-409C-BE32-E72D297353CC}">
              <c16:uniqueId val="{00000002-B41E-47E2-AD3B-E4419950EBCC}"/>
            </c:ext>
          </c:extLst>
        </c:ser>
        <c:ser>
          <c:idx val="4"/>
          <c:order val="4"/>
          <c:tx>
            <c:strRef>
              <c:f>'C3-12'!$F$15</c:f>
              <c:strCache>
                <c:ptCount val="1"/>
                <c:pt idx="0">
                  <c:v>EU average</c:v>
                </c:pt>
              </c:strCache>
            </c:strRef>
          </c:tx>
          <c:spPr>
            <a:ln w="12700" cap="rnd">
              <a:solidFill>
                <a:schemeClr val="tx1">
                  <a:lumMod val="65000"/>
                  <a:lumOff val="35000"/>
                </a:schemeClr>
              </a:solidFill>
              <a:round/>
            </a:ln>
            <a:effectLst/>
          </c:spPr>
          <c:marker>
            <c:symbol val="circle"/>
            <c:size val="5"/>
            <c:spPr>
              <a:solidFill>
                <a:schemeClr val="tx1">
                  <a:lumMod val="65000"/>
                  <a:lumOff val="35000"/>
                </a:schemeClr>
              </a:solidFill>
              <a:ln w="12700">
                <a:solidFill>
                  <a:schemeClr val="tx1">
                    <a:lumMod val="65000"/>
                    <a:lumOff val="35000"/>
                  </a:schemeClr>
                </a:solidFill>
              </a:ln>
              <a:effectLst/>
            </c:spPr>
          </c:marker>
          <c:cat>
            <c:numRef>
              <c:f>'C3-12'!$A$17:$A$45</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'C3-12'!$F$17:$F$45</c:f>
              <c:numCache>
                <c:formatCode>General</c:formatCode>
                <c:ptCount val="29"/>
                <c:pt idx="5">
                  <c:v>0.29970512421832918</c:v>
                </c:pt>
                <c:pt idx="6">
                  <c:v>0.30140536538744211</c:v>
                </c:pt>
                <c:pt idx="7">
                  <c:v>0.28713504689287728</c:v>
                </c:pt>
                <c:pt idx="8">
                  <c:v>0.27800462022771105</c:v>
                </c:pt>
                <c:pt idx="9">
                  <c:v>0.26562796966018964</c:v>
                </c:pt>
                <c:pt idx="10">
                  <c:v>0.25726891307399319</c:v>
                </c:pt>
                <c:pt idx="11">
                  <c:v>0.25577748784573656</c:v>
                </c:pt>
                <c:pt idx="12">
                  <c:v>0.25122831537918444</c:v>
                </c:pt>
                <c:pt idx="13">
                  <c:v>0.25331259327907912</c:v>
                </c:pt>
                <c:pt idx="14">
                  <c:v>0.24767737232943432</c:v>
                </c:pt>
                <c:pt idx="15">
                  <c:v>0.24125910247947807</c:v>
                </c:pt>
                <c:pt idx="16">
                  <c:v>0.23369758775105648</c:v>
                </c:pt>
                <c:pt idx="17">
                  <c:v>0.22422591182222548</c:v>
                </c:pt>
                <c:pt idx="18">
                  <c:v>0.21797790798290523</c:v>
                </c:pt>
                <c:pt idx="19">
                  <c:v>0.20932493129316068</c:v>
                </c:pt>
                <c:pt idx="20">
                  <c:v>0.21113590040577238</c:v>
                </c:pt>
                <c:pt idx="21">
                  <c:v>0.19979581631021218</c:v>
                </c:pt>
                <c:pt idx="22">
                  <c:v>0.19752856883074837</c:v>
                </c:pt>
                <c:pt idx="23">
                  <c:v>0.19235102327730941</c:v>
                </c:pt>
                <c:pt idx="24">
                  <c:v>0.18027558455354478</c:v>
                </c:pt>
                <c:pt idx="25">
                  <c:v>0.17784797421189696</c:v>
                </c:pt>
                <c:pt idx="26">
                  <c:v>0.1734524841528429</c:v>
                </c:pt>
                <c:pt idx="27">
                  <c:v>0.16994439411211038</c:v>
                </c:pt>
                <c:pt idx="28">
                  <c:v>0.1626355648415449</c:v>
                </c:pt>
              </c:numCache>
            </c:numRef>
          </c:val>
          <c:smooth val="0"/>
          <c:extLst>
            <c:ext xmlns:c16="http://schemas.microsoft.com/office/drawing/2014/chart" uri="{C3380CC4-5D6E-409C-BE32-E72D297353CC}">
              <c16:uniqueId val="{00000003-B41E-47E2-AD3B-E4419950EBCC}"/>
            </c:ext>
          </c:extLst>
        </c:ser>
        <c:dLbls>
          <c:showLegendKey val="0"/>
          <c:showVal val="0"/>
          <c:showCatName val="0"/>
          <c:showSerName val="0"/>
          <c:showPercent val="0"/>
          <c:showBubbleSize val="0"/>
        </c:dLbls>
        <c:marker val="1"/>
        <c:smooth val="0"/>
        <c:axId val="1219686336"/>
        <c:axId val="1219677480"/>
        <c:extLst>
          <c:ext xmlns:c15="http://schemas.microsoft.com/office/drawing/2012/chart" uri="{02D57815-91ED-43cb-92C2-25804820EDAC}">
            <c15:filteredLineSeries>
              <c15:ser>
                <c:idx val="1"/>
                <c:order val="1"/>
                <c:tx>
                  <c:strRef>
                    <c:extLst>
                      <c:ext uri="{02D57815-91ED-43cb-92C2-25804820EDAC}">
                        <c15:formulaRef>
                          <c15:sqref>'C3-12'!$C$16</c15:sqref>
                        </c15:formulaRef>
                      </c:ext>
                    </c:extLst>
                    <c:strCache>
                      <c:ptCount val="1"/>
                      <c:pt idx="0">
                        <c:v>Csehország</c:v>
                      </c:pt>
                    </c:strCache>
                  </c:strRef>
                </c:tx>
                <c:spPr>
                  <a:ln w="28575" cap="rnd">
                    <a:solidFill>
                      <a:schemeClr val="accent2"/>
                    </a:solidFill>
                    <a:round/>
                  </a:ln>
                  <a:effectLst/>
                </c:spPr>
                <c:marker>
                  <c:symbol val="none"/>
                </c:marker>
                <c:cat>
                  <c:numRef>
                    <c:extLst>
                      <c:ext uri="{02D57815-91ED-43cb-92C2-25804820EDAC}">
                        <c15:formulaRef>
                          <c15:sqref>'C3-12'!$A$17:$A$45</c15:sqref>
                        </c15:formulaRef>
                      </c:ext>
                    </c:extLst>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c:ext uri="{02D57815-91ED-43cb-92C2-25804820EDAC}">
                        <c15:formulaRef>
                          <c15:sqref>'C3-12'!$C$17:$C$45</c15:sqref>
                        </c15:formulaRef>
                      </c:ext>
                    </c:extLst>
                    <c:numCache>
                      <c:formatCode>General</c:formatCode>
                      <c:ptCount val="29"/>
                      <c:pt idx="0">
                        <c:v>0.72092182647608671</c:v>
                      </c:pt>
                      <c:pt idx="1">
                        <c:v>0.73960981783521207</c:v>
                      </c:pt>
                      <c:pt idx="2">
                        <c:v>0.72202908214289852</c:v>
                      </c:pt>
                      <c:pt idx="3">
                        <c:v>0.69173499863656673</c:v>
                      </c:pt>
                      <c:pt idx="4">
                        <c:v>0.64181907471453969</c:v>
                      </c:pt>
                      <c:pt idx="5">
                        <c:v>0.60072033163254146</c:v>
                      </c:pt>
                      <c:pt idx="6">
                        <c:v>0.59106817119951649</c:v>
                      </c:pt>
                      <c:pt idx="7">
                        <c:v>0.57596540617801306</c:v>
                      </c:pt>
                      <c:pt idx="8">
                        <c:v>0.55392604844624738</c:v>
                      </c:pt>
                      <c:pt idx="9">
                        <c:v>0.50820925433237008</c:v>
                      </c:pt>
                      <c:pt idx="10">
                        <c:v>0.53105256344344876</c:v>
                      </c:pt>
                      <c:pt idx="11">
                        <c:v>0.51560662254720846</c:v>
                      </c:pt>
                      <c:pt idx="12">
                        <c:v>0.49498347513268093</c:v>
                      </c:pt>
                      <c:pt idx="13">
                        <c:v>0.49121851612580769</c:v>
                      </c:pt>
                      <c:pt idx="14">
                        <c:v>0.47094267957152341</c:v>
                      </c:pt>
                      <c:pt idx="15">
                        <c:v>0.43364514695576223</c:v>
                      </c:pt>
                      <c:pt idx="16">
                        <c:v>0.40833740554735209</c:v>
                      </c:pt>
                      <c:pt idx="17">
                        <c:v>0.39221925082077019</c:v>
                      </c:pt>
                      <c:pt idx="18">
                        <c:v>0.36622824521126612</c:v>
                      </c:pt>
                      <c:pt idx="19">
                        <c:v>0.36045877374049162</c:v>
                      </c:pt>
                      <c:pt idx="20">
                        <c:v>0.35928619583205423</c:v>
                      </c:pt>
                      <c:pt idx="21">
                        <c:v>0.34563400476694511</c:v>
                      </c:pt>
                      <c:pt idx="22">
                        <c:v>0.33599751422824636</c:v>
                      </c:pt>
                      <c:pt idx="23">
                        <c:v>0.32384507136478013</c:v>
                      </c:pt>
                      <c:pt idx="24">
                        <c:v>0.30828393696904743</c:v>
                      </c:pt>
                      <c:pt idx="25">
                        <c:v>0.29491408570886252</c:v>
                      </c:pt>
                      <c:pt idx="26">
                        <c:v>0.29283964875291213</c:v>
                      </c:pt>
                      <c:pt idx="27">
                        <c:v>0.27801402378237389</c:v>
                      </c:pt>
                      <c:pt idx="28">
                        <c:v>0.26725902500971144</c:v>
                      </c:pt>
                    </c:numCache>
                  </c:numRef>
                </c:val>
                <c:smooth val="0"/>
                <c:extLst>
                  <c:ext xmlns:c16="http://schemas.microsoft.com/office/drawing/2014/chart" uri="{C3380CC4-5D6E-409C-BE32-E72D297353CC}">
                    <c16:uniqueId val="{00000005-B41E-47E2-AD3B-E4419950EBCC}"/>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'C3-12'!$D$16</c15:sqref>
                        </c15:formulaRef>
                      </c:ext>
                    </c:extLst>
                    <c:strCache>
                      <c:ptCount val="1"/>
                      <c:pt idx="0">
                        <c:v>Lengyelország</c:v>
                      </c:pt>
                    </c:strCache>
                  </c:strRef>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'C3-12'!$A$17:$A$45</c15:sqref>
                        </c15:formulaRef>
                      </c:ext>
                    </c:extLst>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xmlns:c15="http://schemas.microsoft.com/office/drawing/2012/chart">
                      <c:ext xmlns:c15="http://schemas.microsoft.com/office/drawing/2012/chart" uri="{02D57815-91ED-43cb-92C2-25804820EDAC}">
                        <c15:formulaRef>
                          <c15:sqref>'C3-12'!$D$17:$D$45</c15:sqref>
                        </c15:formulaRef>
                      </c:ext>
                    </c:extLst>
                    <c:numCache>
                      <c:formatCode>General</c:formatCode>
                      <c:ptCount val="29"/>
                      <c:pt idx="0">
                        <c:v>0.90697847662727304</c:v>
                      </c:pt>
                      <c:pt idx="1">
                        <c:v>0.9684608397549529</c:v>
                      </c:pt>
                      <c:pt idx="2">
                        <c:v>0.92048875177559997</c:v>
                      </c:pt>
                      <c:pt idx="3">
                        <c:v>0.88835301099587827</c:v>
                      </c:pt>
                      <c:pt idx="4">
                        <c:v>0.83362073065854614</c:v>
                      </c:pt>
                      <c:pt idx="5">
                        <c:v>0.78306958282756156</c:v>
                      </c:pt>
                      <c:pt idx="6">
                        <c:v>0.76691142878241436</c:v>
                      </c:pt>
                      <c:pt idx="7">
                        <c:v>0.70377188195082085</c:v>
                      </c:pt>
                      <c:pt idx="8">
                        <c:v>0.61926579598177089</c:v>
                      </c:pt>
                      <c:pt idx="9">
                        <c:v>0.57486081533537781</c:v>
                      </c:pt>
                      <c:pt idx="10">
                        <c:v>0.53199390491954734</c:v>
                      </c:pt>
                      <c:pt idx="11">
                        <c:v>0.51948194584611107</c:v>
                      </c:pt>
                      <c:pt idx="12">
                        <c:v>0.49635068260918758</c:v>
                      </c:pt>
                      <c:pt idx="13">
                        <c:v>0.49919945908058494</c:v>
                      </c:pt>
                      <c:pt idx="14">
                        <c:v>0.48100249440474768</c:v>
                      </c:pt>
                      <c:pt idx="15">
                        <c:v>0.46318904150564294</c:v>
                      </c:pt>
                      <c:pt idx="16">
                        <c:v>0.45396695983094593</c:v>
                      </c:pt>
                      <c:pt idx="17">
                        <c:v>0.42406821778355064</c:v>
                      </c:pt>
                      <c:pt idx="18">
                        <c:v>0.39855285708170357</c:v>
                      </c:pt>
                      <c:pt idx="19">
                        <c:v>0.37186068799523364</c:v>
                      </c:pt>
                      <c:pt idx="20">
                        <c:v>0.37939911537010457</c:v>
                      </c:pt>
                      <c:pt idx="21">
                        <c:v>0.36079156527405987</c:v>
                      </c:pt>
                      <c:pt idx="22">
                        <c:v>0.34705868745504981</c:v>
                      </c:pt>
                      <c:pt idx="23">
                        <c:v>0.33775236716859658</c:v>
                      </c:pt>
                      <c:pt idx="24">
                        <c:v>0.31424216406316746</c:v>
                      </c:pt>
                      <c:pt idx="25">
                        <c:v>0.30614436784717075</c:v>
                      </c:pt>
                      <c:pt idx="26">
                        <c:v>0.30722112083937264</c:v>
                      </c:pt>
                      <c:pt idx="27">
                        <c:v>0.30503229085873163</c:v>
                      </c:pt>
                      <c:pt idx="28">
                        <c:v>0.29108852800082863</c:v>
                      </c:pt>
                    </c:numCache>
                  </c:numRef>
                </c:val>
                <c:smooth val="0"/>
                <c:extLst xmlns:c15="http://schemas.microsoft.com/office/drawing/2012/chart">
                  <c:ext xmlns:c16="http://schemas.microsoft.com/office/drawing/2014/chart" uri="{C3380CC4-5D6E-409C-BE32-E72D297353CC}">
                    <c16:uniqueId val="{00000006-B41E-47E2-AD3B-E4419950EBCC}"/>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'C3-12'!$E$16</c15:sqref>
                        </c15:formulaRef>
                      </c:ext>
                    </c:extLst>
                    <c:strCache>
                      <c:ptCount val="1"/>
                      <c:pt idx="0">
                        <c:v>Szlovákia</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'C3-12'!$A$17:$A$45</c15:sqref>
                        </c15:formulaRef>
                      </c:ext>
                    </c:extLst>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xmlns:c15="http://schemas.microsoft.com/office/drawing/2012/chart">
                      <c:ext xmlns:c15="http://schemas.microsoft.com/office/drawing/2012/chart" uri="{02D57815-91ED-43cb-92C2-25804820EDAC}">
                        <c15:formulaRef>
                          <c15:sqref>'C3-12'!$E$17:$E$45</c15:sqref>
                        </c15:formulaRef>
                      </c:ext>
                    </c:extLst>
                    <c:numCache>
                      <c:formatCode>General</c:formatCode>
                      <c:ptCount val="29"/>
                      <c:pt idx="2">
                        <c:v>0.75668043293551512</c:v>
                      </c:pt>
                      <c:pt idx="3">
                        <c:v>0.70394794396310867</c:v>
                      </c:pt>
                      <c:pt idx="4">
                        <c:v>0.6256633912339028</c:v>
                      </c:pt>
                      <c:pt idx="5">
                        <c:v>0.59706731781943945</c:v>
                      </c:pt>
                      <c:pt idx="6">
                        <c:v>0.5582357334407595</c:v>
                      </c:pt>
                      <c:pt idx="7">
                        <c:v>0.5285165336266191</c:v>
                      </c:pt>
                      <c:pt idx="8">
                        <c:v>0.50502948820185456</c:v>
                      </c:pt>
                      <c:pt idx="9">
                        <c:v>0.49554299364102683</c:v>
                      </c:pt>
                      <c:pt idx="10">
                        <c:v>0.46808907456315663</c:v>
                      </c:pt>
                      <c:pt idx="11">
                        <c:v>0.47638701667644473</c:v>
                      </c:pt>
                      <c:pt idx="12">
                        <c:v>0.44247292921599218</c:v>
                      </c:pt>
                      <c:pt idx="13">
                        <c:v>0.42267291720361133</c:v>
                      </c:pt>
                      <c:pt idx="14">
                        <c:v>0.4061118634293297</c:v>
                      </c:pt>
                      <c:pt idx="15">
                        <c:v>0.38073925642691137</c:v>
                      </c:pt>
                      <c:pt idx="16">
                        <c:v>0.3489959442325975</c:v>
                      </c:pt>
                      <c:pt idx="17">
                        <c:v>0.30298939537814468</c:v>
                      </c:pt>
                      <c:pt idx="18">
                        <c:v>0.28978928703122692</c:v>
                      </c:pt>
                      <c:pt idx="19">
                        <c:v>0.27874965054762268</c:v>
                      </c:pt>
                      <c:pt idx="20">
                        <c:v>0.26958646272378356</c:v>
                      </c:pt>
                      <c:pt idx="21">
                        <c:v>0.25912942095129377</c:v>
                      </c:pt>
                      <c:pt idx="22">
                        <c:v>0.24036700090009758</c:v>
                      </c:pt>
                      <c:pt idx="23">
                        <c:v>0.23605200539964019</c:v>
                      </c:pt>
                      <c:pt idx="24">
                        <c:v>0.21725045188347344</c:v>
                      </c:pt>
                      <c:pt idx="25">
                        <c:v>0.21236162885643545</c:v>
                      </c:pt>
                      <c:pt idx="26">
                        <c:v>0.21052001425383549</c:v>
                      </c:pt>
                      <c:pt idx="27">
                        <c:v>0.21098333158898847</c:v>
                      </c:pt>
                      <c:pt idx="28">
                        <c:v>0.20310787840142044</c:v>
                      </c:pt>
                    </c:numCache>
                  </c:numRef>
                </c:val>
                <c:smooth val="0"/>
                <c:extLst xmlns:c15="http://schemas.microsoft.com/office/drawing/2012/chart">
                  <c:ext xmlns:c16="http://schemas.microsoft.com/office/drawing/2014/chart" uri="{C3380CC4-5D6E-409C-BE32-E72D297353CC}">
                    <c16:uniqueId val="{00000007-B41E-47E2-AD3B-E4419950EBCC}"/>
                  </c:ext>
                </c:extLst>
              </c15:ser>
            </c15:filteredLineSeries>
          </c:ext>
        </c:extLst>
      </c:lineChart>
      <c:lineChart>
        <c:grouping val="standard"/>
        <c:varyColors val="0"/>
        <c:ser>
          <c:idx val="6"/>
          <c:order val="5"/>
          <c:tx>
            <c:strRef>
              <c:f>'C3-12'!$G$15</c:f>
              <c:strCache>
                <c:ptCount val="1"/>
                <c:pt idx="0">
                  <c:v>V3 average</c:v>
                </c:pt>
              </c:strCache>
            </c:strRef>
          </c:tx>
          <c:spPr>
            <a:ln w="12700" cap="rnd">
              <a:solidFill>
                <a:schemeClr val="bg1">
                  <a:lumMod val="65000"/>
                </a:schemeClr>
              </a:solidFill>
              <a:round/>
            </a:ln>
            <a:effectLst/>
          </c:spPr>
          <c:marker>
            <c:symbol val="triangle"/>
            <c:size val="5"/>
            <c:spPr>
              <a:solidFill>
                <a:schemeClr val="bg1">
                  <a:lumMod val="65000"/>
                </a:schemeClr>
              </a:solidFill>
              <a:ln w="12700">
                <a:solidFill>
                  <a:schemeClr val="bg1">
                    <a:lumMod val="65000"/>
                  </a:schemeClr>
                </a:solidFill>
              </a:ln>
              <a:effectLst/>
            </c:spPr>
          </c:marker>
          <c:cat>
            <c:numRef>
              <c:f>'C3-12'!$A$17:$A$45</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'C3-12'!$G$17:$G$45</c:f>
              <c:numCache>
                <c:formatCode>General</c:formatCode>
                <c:ptCount val="29"/>
                <c:pt idx="0">
                  <c:v>0.81395015155167982</c:v>
                </c:pt>
                <c:pt idx="1">
                  <c:v>0.85403532879508248</c:v>
                </c:pt>
                <c:pt idx="2">
                  <c:v>0.79973275561800461</c:v>
                </c:pt>
                <c:pt idx="3">
                  <c:v>0.76134531786518467</c:v>
                </c:pt>
                <c:pt idx="4">
                  <c:v>0.70036773220232951</c:v>
                </c:pt>
                <c:pt idx="5">
                  <c:v>0.66028574409318075</c:v>
                </c:pt>
                <c:pt idx="6">
                  <c:v>0.63873844447423012</c:v>
                </c:pt>
                <c:pt idx="7">
                  <c:v>0.60275127391848438</c:v>
                </c:pt>
                <c:pt idx="8">
                  <c:v>0.5594071108766242</c:v>
                </c:pt>
                <c:pt idx="9">
                  <c:v>0.52620435443625813</c:v>
                </c:pt>
                <c:pt idx="10">
                  <c:v>0.51037851430871761</c:v>
                </c:pt>
                <c:pt idx="11">
                  <c:v>0.50382519502325473</c:v>
                </c:pt>
                <c:pt idx="12">
                  <c:v>0.47793569565262023</c:v>
                </c:pt>
                <c:pt idx="13">
                  <c:v>0.47103029747000136</c:v>
                </c:pt>
                <c:pt idx="14">
                  <c:v>0.4526856791352003</c:v>
                </c:pt>
                <c:pt idx="15">
                  <c:v>0.42585781496277214</c:v>
                </c:pt>
                <c:pt idx="16">
                  <c:v>0.40376676987029853</c:v>
                </c:pt>
                <c:pt idx="17">
                  <c:v>0.37309228799415517</c:v>
                </c:pt>
                <c:pt idx="18">
                  <c:v>0.35152346310806554</c:v>
                </c:pt>
                <c:pt idx="19">
                  <c:v>0.33702303742778267</c:v>
                </c:pt>
                <c:pt idx="20">
                  <c:v>0.33609059130864744</c:v>
                </c:pt>
                <c:pt idx="21">
                  <c:v>0.32185166366409956</c:v>
                </c:pt>
                <c:pt idx="22">
                  <c:v>0.30780773419446456</c:v>
                </c:pt>
                <c:pt idx="23">
                  <c:v>0.29921648131100564</c:v>
                </c:pt>
                <c:pt idx="24">
                  <c:v>0.27992551763856283</c:v>
                </c:pt>
                <c:pt idx="25">
                  <c:v>0.27114002747082289</c:v>
                </c:pt>
                <c:pt idx="26">
                  <c:v>0.27019359461537346</c:v>
                </c:pt>
                <c:pt idx="27">
                  <c:v>0.26467654874336466</c:v>
                </c:pt>
                <c:pt idx="28">
                  <c:v>0.25381847713732014</c:v>
                </c:pt>
              </c:numCache>
            </c:numRef>
          </c:val>
          <c:smooth val="0"/>
          <c:extLst>
            <c:ext xmlns:c16="http://schemas.microsoft.com/office/drawing/2014/chart" uri="{C3380CC4-5D6E-409C-BE32-E72D297353CC}">
              <c16:uniqueId val="{00000004-B41E-47E2-AD3B-E4419950EBCC}"/>
            </c:ext>
          </c:extLst>
        </c:ser>
        <c:dLbls>
          <c:showLegendKey val="0"/>
          <c:showVal val="0"/>
          <c:showCatName val="0"/>
          <c:showSerName val="0"/>
          <c:showPercent val="0"/>
          <c:showBubbleSize val="0"/>
        </c:dLbls>
        <c:marker val="1"/>
        <c:smooth val="0"/>
        <c:axId val="1219689944"/>
        <c:axId val="1219687976"/>
      </c:lineChart>
      <c:catAx>
        <c:axId val="1219686336"/>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219677480"/>
        <c:crosses val="autoZero"/>
        <c:auto val="1"/>
        <c:lblAlgn val="ctr"/>
        <c:lblOffset val="100"/>
        <c:noMultiLvlLbl val="0"/>
      </c:catAx>
      <c:valAx>
        <c:axId val="1219677480"/>
        <c:scaling>
          <c:orientation val="minMax"/>
          <c:max val="1"/>
        </c:scaling>
        <c:delete val="0"/>
        <c:axPos val="l"/>
        <c:majorGridlines>
          <c:spPr>
            <a:ln w="9525" cap="flat" cmpd="sng" algn="ctr">
              <a:solidFill>
                <a:schemeClr val="bg1">
                  <a:lumMod val="65000"/>
                </a:schemeClr>
              </a:solidFill>
              <a:prstDash val="dash"/>
              <a:round/>
            </a:ln>
            <a:effectLst/>
          </c:spPr>
        </c:majorGridlines>
        <c:numFmt formatCode="#,##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219686336"/>
        <c:crosses val="autoZero"/>
        <c:crossBetween val="between"/>
      </c:valAx>
      <c:valAx>
        <c:axId val="1219687976"/>
        <c:scaling>
          <c:orientation val="minMax"/>
          <c:max val="1"/>
        </c:scaling>
        <c:delete val="0"/>
        <c:axPos val="r"/>
        <c:numFmt formatCode="#,##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219689944"/>
        <c:crosses val="max"/>
        <c:crossBetween val="between"/>
      </c:valAx>
      <c:catAx>
        <c:axId val="1219689944"/>
        <c:scaling>
          <c:orientation val="minMax"/>
        </c:scaling>
        <c:delete val="1"/>
        <c:axPos val="b"/>
        <c:numFmt formatCode="General" sourceLinked="1"/>
        <c:majorTickMark val="out"/>
        <c:minorTickMark val="none"/>
        <c:tickLblPos val="nextTo"/>
        <c:crossAx val="1219687976"/>
        <c:crosses val="autoZero"/>
        <c:auto val="1"/>
        <c:lblAlgn val="ctr"/>
        <c:lblOffset val="100"/>
        <c:noMultiLvlLbl val="0"/>
      </c:catAx>
      <c:spPr>
        <a:noFill/>
        <a:ln>
          <a:noFill/>
        </a:ln>
        <a:effectLst/>
      </c:spPr>
    </c:plotArea>
    <c:legend>
      <c:legendPos val="b"/>
      <c:legendEntry>
        <c:idx val="0"/>
        <c:delete val="1"/>
      </c:legendEntry>
      <c:layout>
        <c:manualLayout>
          <c:xMode val="edge"/>
          <c:yMode val="edge"/>
          <c:x val="0.13471000463962765"/>
          <c:y val="0.92985566607670789"/>
          <c:w val="0.73057999072074475"/>
          <c:h val="6.62202013110928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38382702162229"/>
          <c:y val="8.0100093581506965E-2"/>
          <c:w val="0.82377488528219689"/>
          <c:h val="0.80576305456766317"/>
        </c:manualLayout>
      </c:layout>
      <c:barChart>
        <c:barDir val="col"/>
        <c:grouping val="clustered"/>
        <c:varyColors val="0"/>
        <c:ser>
          <c:idx val="0"/>
          <c:order val="0"/>
          <c:spPr>
            <a:solidFill>
              <a:schemeClr val="accent1"/>
            </a:solidFill>
            <a:ln>
              <a:noFill/>
            </a:ln>
            <a:effectLst/>
          </c:spPr>
          <c:invertIfNegative val="0"/>
          <c:cat>
            <c:numRef>
              <c:f>'C3-13'!$A$36:$A$49</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'C3-13'!$D$36:$D$49</c:f>
              <c:numCache>
                <c:formatCode>General</c:formatCode>
                <c:ptCount val="14"/>
                <c:pt idx="0">
                  <c:v>35.010693075963701</c:v>
                </c:pt>
                <c:pt idx="1">
                  <c:v>34.268718212692796</c:v>
                </c:pt>
                <c:pt idx="2">
                  <c:v>34.9777312090729</c:v>
                </c:pt>
                <c:pt idx="3">
                  <c:v>33.309209878891899</c:v>
                </c:pt>
                <c:pt idx="4">
                  <c:v>28.532319452115999</c:v>
                </c:pt>
                <c:pt idx="5">
                  <c:v>28.7934462375447</c:v>
                </c:pt>
                <c:pt idx="6">
                  <c:v>28.514122074876401</c:v>
                </c:pt>
                <c:pt idx="7">
                  <c:v>29.8304233137689</c:v>
                </c:pt>
                <c:pt idx="8">
                  <c:v>27.5251931250036</c:v>
                </c:pt>
                <c:pt idx="9">
                  <c:v>27.3465605453023</c:v>
                </c:pt>
                <c:pt idx="10">
                  <c:v>27.269324732584501</c:v>
                </c:pt>
                <c:pt idx="11">
                  <c:v>27.458923435408799</c:v>
                </c:pt>
                <c:pt idx="12">
                  <c:v>28.747404316456802</c:v>
                </c:pt>
                <c:pt idx="13">
                  <c:v>29.0382414739551</c:v>
                </c:pt>
              </c:numCache>
            </c:numRef>
          </c:val>
          <c:extLst>
            <c:ext xmlns:c16="http://schemas.microsoft.com/office/drawing/2014/chart" uri="{C3380CC4-5D6E-409C-BE32-E72D297353CC}">
              <c16:uniqueId val="{00000000-4DD7-4189-ABCB-96ABBAC7AF07}"/>
            </c:ext>
          </c:extLst>
        </c:ser>
        <c:dLbls>
          <c:showLegendKey val="0"/>
          <c:showVal val="0"/>
          <c:showCatName val="0"/>
          <c:showSerName val="0"/>
          <c:showPercent val="0"/>
          <c:showBubbleSize val="0"/>
        </c:dLbls>
        <c:gapWidth val="219"/>
        <c:overlap val="-27"/>
        <c:axId val="1005783424"/>
        <c:axId val="1005783752"/>
      </c:barChart>
      <c:barChart>
        <c:barDir val="col"/>
        <c:grouping val="clustered"/>
        <c:varyColors val="0"/>
        <c:ser>
          <c:idx val="1"/>
          <c:order val="1"/>
          <c:spPr>
            <a:solidFill>
              <a:schemeClr val="bg1">
                <a:lumMod val="65000"/>
              </a:schemeClr>
            </a:solidFill>
            <a:ln>
              <a:noFill/>
            </a:ln>
            <a:effectLst/>
          </c:spPr>
          <c:invertIfNegative val="0"/>
          <c:cat>
            <c:numRef>
              <c:f>'C3-13'!$A$36:$A$49</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'C3-13'!$D$36:$D$49</c:f>
              <c:numCache>
                <c:formatCode>General</c:formatCode>
                <c:ptCount val="14"/>
                <c:pt idx="0">
                  <c:v>35.010693075963701</c:v>
                </c:pt>
                <c:pt idx="1">
                  <c:v>34.268718212692796</c:v>
                </c:pt>
                <c:pt idx="2">
                  <c:v>34.9777312090729</c:v>
                </c:pt>
                <c:pt idx="3">
                  <c:v>33.309209878891899</c:v>
                </c:pt>
                <c:pt idx="4">
                  <c:v>28.532319452115999</c:v>
                </c:pt>
                <c:pt idx="5">
                  <c:v>28.7934462375447</c:v>
                </c:pt>
                <c:pt idx="6">
                  <c:v>28.514122074876401</c:v>
                </c:pt>
                <c:pt idx="7">
                  <c:v>29.8304233137689</c:v>
                </c:pt>
                <c:pt idx="8">
                  <c:v>27.5251931250036</c:v>
                </c:pt>
                <c:pt idx="9">
                  <c:v>27.3465605453023</c:v>
                </c:pt>
                <c:pt idx="10">
                  <c:v>27.269324732584501</c:v>
                </c:pt>
                <c:pt idx="11">
                  <c:v>27.458923435408799</c:v>
                </c:pt>
                <c:pt idx="12">
                  <c:v>28.747404316456802</c:v>
                </c:pt>
                <c:pt idx="13">
                  <c:v>29.0382414739551</c:v>
                </c:pt>
              </c:numCache>
            </c:numRef>
          </c:val>
          <c:extLst>
            <c:ext xmlns:c16="http://schemas.microsoft.com/office/drawing/2014/chart" uri="{C3380CC4-5D6E-409C-BE32-E72D297353CC}">
              <c16:uniqueId val="{00000001-50FF-4FCC-B61E-394DECEAF562}"/>
            </c:ext>
          </c:extLst>
        </c:ser>
        <c:dLbls>
          <c:showLegendKey val="0"/>
          <c:showVal val="0"/>
          <c:showCatName val="0"/>
          <c:showSerName val="0"/>
          <c:showPercent val="0"/>
          <c:showBubbleSize val="0"/>
        </c:dLbls>
        <c:gapWidth val="219"/>
        <c:overlap val="-27"/>
        <c:axId val="1084084608"/>
        <c:axId val="1084088872"/>
      </c:barChart>
      <c:catAx>
        <c:axId val="1005783424"/>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05783752"/>
        <c:crosses val="autoZero"/>
        <c:auto val="1"/>
        <c:lblAlgn val="ctr"/>
        <c:lblOffset val="100"/>
        <c:noMultiLvlLbl val="0"/>
      </c:catAx>
      <c:valAx>
        <c:axId val="1005783752"/>
        <c:scaling>
          <c:orientation val="minMax"/>
          <c:max val="100"/>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százalék</a:t>
                </a:r>
              </a:p>
            </c:rich>
          </c:tx>
          <c:layout>
            <c:manualLayout>
              <c:xMode val="edge"/>
              <c:yMode val="edge"/>
              <c:x val="0.11337868480725624"/>
              <c:y val="1.7057535676471308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05783424"/>
        <c:crosses val="autoZero"/>
        <c:crossBetween val="between"/>
      </c:valAx>
      <c:valAx>
        <c:axId val="1084088872"/>
        <c:scaling>
          <c:orientation val="minMax"/>
          <c:max val="100"/>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chemeClr val="tx1"/>
                    </a:solidFill>
                  </a:rPr>
                  <a:t>százalék</a:t>
                </a:r>
              </a:p>
            </c:rich>
          </c:tx>
          <c:layout>
            <c:manualLayout>
              <c:xMode val="edge"/>
              <c:yMode val="edge"/>
              <c:x val="0.70428589283482423"/>
              <c:y val="2.4619550917993466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84084608"/>
        <c:crosses val="max"/>
        <c:crossBetween val="between"/>
      </c:valAx>
      <c:catAx>
        <c:axId val="1084084608"/>
        <c:scaling>
          <c:orientation val="minMax"/>
        </c:scaling>
        <c:delete val="1"/>
        <c:axPos val="b"/>
        <c:numFmt formatCode="General" sourceLinked="1"/>
        <c:majorTickMark val="out"/>
        <c:minorTickMark val="none"/>
        <c:tickLblPos val="nextTo"/>
        <c:crossAx val="1084088872"/>
        <c:crosses val="autoZero"/>
        <c:auto val="1"/>
        <c:lblAlgn val="ctr"/>
        <c:lblOffset val="100"/>
        <c:noMultiLvlLbl val="0"/>
      </c:catAx>
      <c:spPr>
        <a:noFill/>
        <a:ln>
          <a:solidFill>
            <a:schemeClr val="bg1">
              <a:lumMod val="65000"/>
            </a:schemeClr>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38382702162229"/>
          <c:y val="8.0100093581506965E-2"/>
          <c:w val="0.82377488528219689"/>
          <c:h val="0.80576305456766317"/>
        </c:manualLayout>
      </c:layout>
      <c:barChart>
        <c:barDir val="col"/>
        <c:grouping val="clustered"/>
        <c:varyColors val="0"/>
        <c:ser>
          <c:idx val="0"/>
          <c:order val="0"/>
          <c:spPr>
            <a:solidFill>
              <a:schemeClr val="accent1"/>
            </a:solidFill>
            <a:ln>
              <a:noFill/>
            </a:ln>
            <a:effectLst/>
          </c:spPr>
          <c:invertIfNegative val="0"/>
          <c:cat>
            <c:numRef>
              <c:f>'C3-13'!$A$36:$A$49</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'C3-13'!$D$36:$D$49</c:f>
              <c:numCache>
                <c:formatCode>General</c:formatCode>
                <c:ptCount val="14"/>
                <c:pt idx="0">
                  <c:v>35.010693075963701</c:v>
                </c:pt>
                <c:pt idx="1">
                  <c:v>34.268718212692796</c:v>
                </c:pt>
                <c:pt idx="2">
                  <c:v>34.9777312090729</c:v>
                </c:pt>
                <c:pt idx="3">
                  <c:v>33.309209878891899</c:v>
                </c:pt>
                <c:pt idx="4">
                  <c:v>28.532319452115999</c:v>
                </c:pt>
                <c:pt idx="5">
                  <c:v>28.7934462375447</c:v>
                </c:pt>
                <c:pt idx="6">
                  <c:v>28.514122074876401</c:v>
                </c:pt>
                <c:pt idx="7">
                  <c:v>29.8304233137689</c:v>
                </c:pt>
                <c:pt idx="8">
                  <c:v>27.5251931250036</c:v>
                </c:pt>
                <c:pt idx="9">
                  <c:v>27.3465605453023</c:v>
                </c:pt>
                <c:pt idx="10">
                  <c:v>27.269324732584501</c:v>
                </c:pt>
                <c:pt idx="11">
                  <c:v>27.458923435408799</c:v>
                </c:pt>
                <c:pt idx="12">
                  <c:v>28.747404316456802</c:v>
                </c:pt>
                <c:pt idx="13">
                  <c:v>29.0382414739551</c:v>
                </c:pt>
              </c:numCache>
            </c:numRef>
          </c:val>
          <c:extLst>
            <c:ext xmlns:c16="http://schemas.microsoft.com/office/drawing/2014/chart" uri="{C3380CC4-5D6E-409C-BE32-E72D297353CC}">
              <c16:uniqueId val="{00000000-B465-4B11-B19A-B8AE51F2CEA8}"/>
            </c:ext>
          </c:extLst>
        </c:ser>
        <c:dLbls>
          <c:showLegendKey val="0"/>
          <c:showVal val="0"/>
          <c:showCatName val="0"/>
          <c:showSerName val="0"/>
          <c:showPercent val="0"/>
          <c:showBubbleSize val="0"/>
        </c:dLbls>
        <c:gapWidth val="219"/>
        <c:overlap val="-27"/>
        <c:axId val="1005783424"/>
        <c:axId val="1005783752"/>
      </c:barChart>
      <c:barChart>
        <c:barDir val="col"/>
        <c:grouping val="clustered"/>
        <c:varyColors val="0"/>
        <c:ser>
          <c:idx val="1"/>
          <c:order val="1"/>
          <c:spPr>
            <a:solidFill>
              <a:schemeClr val="bg1">
                <a:lumMod val="65000"/>
              </a:schemeClr>
            </a:solidFill>
            <a:ln>
              <a:noFill/>
            </a:ln>
            <a:effectLst/>
          </c:spPr>
          <c:invertIfNegative val="0"/>
          <c:cat>
            <c:numRef>
              <c:f>'C3-13'!$A$36:$A$49</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'C3-13'!$D$36:$D$49</c:f>
              <c:numCache>
                <c:formatCode>General</c:formatCode>
                <c:ptCount val="14"/>
                <c:pt idx="0">
                  <c:v>35.010693075963701</c:v>
                </c:pt>
                <c:pt idx="1">
                  <c:v>34.268718212692796</c:v>
                </c:pt>
                <c:pt idx="2">
                  <c:v>34.9777312090729</c:v>
                </c:pt>
                <c:pt idx="3">
                  <c:v>33.309209878891899</c:v>
                </c:pt>
                <c:pt idx="4">
                  <c:v>28.532319452115999</c:v>
                </c:pt>
                <c:pt idx="5">
                  <c:v>28.7934462375447</c:v>
                </c:pt>
                <c:pt idx="6">
                  <c:v>28.514122074876401</c:v>
                </c:pt>
                <c:pt idx="7">
                  <c:v>29.8304233137689</c:v>
                </c:pt>
                <c:pt idx="8">
                  <c:v>27.5251931250036</c:v>
                </c:pt>
                <c:pt idx="9">
                  <c:v>27.3465605453023</c:v>
                </c:pt>
                <c:pt idx="10">
                  <c:v>27.269324732584501</c:v>
                </c:pt>
                <c:pt idx="11">
                  <c:v>27.458923435408799</c:v>
                </c:pt>
                <c:pt idx="12">
                  <c:v>28.747404316456802</c:v>
                </c:pt>
                <c:pt idx="13">
                  <c:v>29.0382414739551</c:v>
                </c:pt>
              </c:numCache>
            </c:numRef>
          </c:val>
          <c:extLst>
            <c:ext xmlns:c16="http://schemas.microsoft.com/office/drawing/2014/chart" uri="{C3380CC4-5D6E-409C-BE32-E72D297353CC}">
              <c16:uniqueId val="{00000001-B465-4B11-B19A-B8AE51F2CEA8}"/>
            </c:ext>
          </c:extLst>
        </c:ser>
        <c:dLbls>
          <c:showLegendKey val="0"/>
          <c:showVal val="0"/>
          <c:showCatName val="0"/>
          <c:showSerName val="0"/>
          <c:showPercent val="0"/>
          <c:showBubbleSize val="0"/>
        </c:dLbls>
        <c:gapWidth val="219"/>
        <c:overlap val="-27"/>
        <c:axId val="1084084608"/>
        <c:axId val="1084088872"/>
      </c:barChart>
      <c:catAx>
        <c:axId val="1005783424"/>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05783752"/>
        <c:crosses val="autoZero"/>
        <c:auto val="1"/>
        <c:lblAlgn val="ctr"/>
        <c:lblOffset val="100"/>
        <c:noMultiLvlLbl val="0"/>
      </c:catAx>
      <c:valAx>
        <c:axId val="1005783752"/>
        <c:scaling>
          <c:orientation val="minMax"/>
          <c:max val="100"/>
        </c:scaling>
        <c:delete val="0"/>
        <c:axPos val="l"/>
        <c:majorGridlines>
          <c:spPr>
            <a:ln w="9525" cap="flat" cmpd="sng" algn="ctr">
              <a:solidFill>
                <a:schemeClr val="bg1">
                  <a:lumMod val="65000"/>
                </a:schemeClr>
              </a:solidFill>
              <a:prstDash val="dash"/>
              <a:round/>
            </a:ln>
            <a:effectLst/>
          </c:spPr>
        </c:majorGridlines>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05783424"/>
        <c:crosses val="autoZero"/>
        <c:crossBetween val="between"/>
      </c:valAx>
      <c:valAx>
        <c:axId val="1084088872"/>
        <c:scaling>
          <c:orientation val="minMax"/>
          <c:max val="100"/>
        </c:scaling>
        <c:delete val="0"/>
        <c:axPos val="r"/>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84084608"/>
        <c:crosses val="max"/>
        <c:crossBetween val="between"/>
      </c:valAx>
      <c:catAx>
        <c:axId val="1084084608"/>
        <c:scaling>
          <c:orientation val="minMax"/>
        </c:scaling>
        <c:delete val="1"/>
        <c:axPos val="b"/>
        <c:numFmt formatCode="General" sourceLinked="1"/>
        <c:majorTickMark val="out"/>
        <c:minorTickMark val="none"/>
        <c:tickLblPos val="nextTo"/>
        <c:crossAx val="1084088872"/>
        <c:crosses val="autoZero"/>
        <c:auto val="1"/>
        <c:lblAlgn val="ctr"/>
        <c:lblOffset val="100"/>
        <c:noMultiLvlLbl val="0"/>
      </c:catAx>
      <c:spPr>
        <a:noFill/>
        <a:ln>
          <a:solidFill>
            <a:schemeClr val="bg1">
              <a:lumMod val="65000"/>
            </a:schemeClr>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33147003923825E-2"/>
          <c:y val="5.9705648542875113E-2"/>
          <c:w val="0.82287886014864442"/>
          <c:h val="0.79650373016982323"/>
        </c:manualLayout>
      </c:layout>
      <c:lineChart>
        <c:grouping val="standard"/>
        <c:varyColors val="0"/>
        <c:ser>
          <c:idx val="3"/>
          <c:order val="0"/>
          <c:tx>
            <c:strRef>
              <c:f>'C3-14'!$B$15</c:f>
              <c:strCache>
                <c:ptCount val="1"/>
                <c:pt idx="0">
                  <c:v>EU ETS szén-dioxid piaci ára</c:v>
                </c:pt>
              </c:strCache>
            </c:strRef>
          </c:tx>
          <c:spPr>
            <a:ln w="15875" cap="rnd">
              <a:solidFill>
                <a:schemeClr val="bg1">
                  <a:lumMod val="50000"/>
                </a:schemeClr>
              </a:solidFill>
              <a:round/>
            </a:ln>
            <a:effectLst/>
          </c:spPr>
          <c:marker>
            <c:symbol val="none"/>
          </c:marker>
          <c:cat>
            <c:numRef>
              <c:f>'C3-14'!$A$16:$A$675</c:f>
              <c:numCache>
                <c:formatCode>yyyy</c:formatCode>
                <c:ptCount val="660"/>
                <c:pt idx="0">
                  <c:v>39545</c:v>
                </c:pt>
                <c:pt idx="1">
                  <c:v>39552</c:v>
                </c:pt>
                <c:pt idx="2">
                  <c:v>39559</c:v>
                </c:pt>
                <c:pt idx="3">
                  <c:v>39566</c:v>
                </c:pt>
                <c:pt idx="4">
                  <c:v>39573</c:v>
                </c:pt>
                <c:pt idx="5">
                  <c:v>39580</c:v>
                </c:pt>
                <c:pt idx="6">
                  <c:v>39587</c:v>
                </c:pt>
                <c:pt idx="7">
                  <c:v>39594</c:v>
                </c:pt>
                <c:pt idx="8">
                  <c:v>39601</c:v>
                </c:pt>
                <c:pt idx="9">
                  <c:v>39608</c:v>
                </c:pt>
                <c:pt idx="10">
                  <c:v>39615</c:v>
                </c:pt>
                <c:pt idx="11">
                  <c:v>39622</c:v>
                </c:pt>
                <c:pt idx="12">
                  <c:v>39629</c:v>
                </c:pt>
                <c:pt idx="13">
                  <c:v>39636</c:v>
                </c:pt>
                <c:pt idx="14">
                  <c:v>39643</c:v>
                </c:pt>
                <c:pt idx="15">
                  <c:v>39650</c:v>
                </c:pt>
                <c:pt idx="16">
                  <c:v>39657</c:v>
                </c:pt>
                <c:pt idx="17">
                  <c:v>39664</c:v>
                </c:pt>
                <c:pt idx="18">
                  <c:v>39671</c:v>
                </c:pt>
                <c:pt idx="19">
                  <c:v>39678</c:v>
                </c:pt>
                <c:pt idx="20">
                  <c:v>39685</c:v>
                </c:pt>
                <c:pt idx="21">
                  <c:v>39692</c:v>
                </c:pt>
                <c:pt idx="22">
                  <c:v>39699</c:v>
                </c:pt>
                <c:pt idx="23">
                  <c:v>39706</c:v>
                </c:pt>
                <c:pt idx="24">
                  <c:v>39713</c:v>
                </c:pt>
                <c:pt idx="25">
                  <c:v>39720</c:v>
                </c:pt>
                <c:pt idx="26">
                  <c:v>39727</c:v>
                </c:pt>
                <c:pt idx="27">
                  <c:v>39734</c:v>
                </c:pt>
                <c:pt idx="28">
                  <c:v>39741</c:v>
                </c:pt>
                <c:pt idx="29">
                  <c:v>39748</c:v>
                </c:pt>
                <c:pt idx="30">
                  <c:v>39755</c:v>
                </c:pt>
                <c:pt idx="31">
                  <c:v>39762</c:v>
                </c:pt>
                <c:pt idx="32">
                  <c:v>39769</c:v>
                </c:pt>
                <c:pt idx="33">
                  <c:v>39776</c:v>
                </c:pt>
                <c:pt idx="34">
                  <c:v>39783</c:v>
                </c:pt>
                <c:pt idx="35">
                  <c:v>39790</c:v>
                </c:pt>
                <c:pt idx="36">
                  <c:v>39797</c:v>
                </c:pt>
                <c:pt idx="37">
                  <c:v>39804</c:v>
                </c:pt>
                <c:pt idx="38">
                  <c:v>39811</c:v>
                </c:pt>
                <c:pt idx="39">
                  <c:v>39818</c:v>
                </c:pt>
                <c:pt idx="40">
                  <c:v>39825</c:v>
                </c:pt>
                <c:pt idx="41">
                  <c:v>39832</c:v>
                </c:pt>
                <c:pt idx="42">
                  <c:v>39839</c:v>
                </c:pt>
                <c:pt idx="43">
                  <c:v>39846</c:v>
                </c:pt>
                <c:pt idx="44">
                  <c:v>39853</c:v>
                </c:pt>
                <c:pt idx="45">
                  <c:v>39860</c:v>
                </c:pt>
                <c:pt idx="46">
                  <c:v>39867</c:v>
                </c:pt>
                <c:pt idx="47">
                  <c:v>39874</c:v>
                </c:pt>
                <c:pt idx="48">
                  <c:v>39881</c:v>
                </c:pt>
                <c:pt idx="49">
                  <c:v>39888</c:v>
                </c:pt>
                <c:pt idx="50">
                  <c:v>39895</c:v>
                </c:pt>
                <c:pt idx="51">
                  <c:v>39902</c:v>
                </c:pt>
                <c:pt idx="52">
                  <c:v>39909</c:v>
                </c:pt>
                <c:pt idx="53">
                  <c:v>39916</c:v>
                </c:pt>
                <c:pt idx="54">
                  <c:v>39923</c:v>
                </c:pt>
                <c:pt idx="55">
                  <c:v>39930</c:v>
                </c:pt>
                <c:pt idx="56">
                  <c:v>39937</c:v>
                </c:pt>
                <c:pt idx="57">
                  <c:v>39944</c:v>
                </c:pt>
                <c:pt idx="58">
                  <c:v>39951</c:v>
                </c:pt>
                <c:pt idx="59">
                  <c:v>39958</c:v>
                </c:pt>
                <c:pt idx="60">
                  <c:v>39965</c:v>
                </c:pt>
                <c:pt idx="61">
                  <c:v>39972</c:v>
                </c:pt>
                <c:pt idx="62">
                  <c:v>39979</c:v>
                </c:pt>
                <c:pt idx="63">
                  <c:v>39986</c:v>
                </c:pt>
                <c:pt idx="64">
                  <c:v>39993</c:v>
                </c:pt>
                <c:pt idx="65">
                  <c:v>40000</c:v>
                </c:pt>
                <c:pt idx="66">
                  <c:v>40007</c:v>
                </c:pt>
                <c:pt idx="67">
                  <c:v>40014</c:v>
                </c:pt>
                <c:pt idx="68">
                  <c:v>40021</c:v>
                </c:pt>
                <c:pt idx="69">
                  <c:v>40028</c:v>
                </c:pt>
                <c:pt idx="70">
                  <c:v>40035</c:v>
                </c:pt>
                <c:pt idx="71">
                  <c:v>40042</c:v>
                </c:pt>
                <c:pt idx="72">
                  <c:v>40049</c:v>
                </c:pt>
                <c:pt idx="73">
                  <c:v>40056</c:v>
                </c:pt>
                <c:pt idx="74">
                  <c:v>40063</c:v>
                </c:pt>
                <c:pt idx="75">
                  <c:v>40070</c:v>
                </c:pt>
                <c:pt idx="76">
                  <c:v>40077</c:v>
                </c:pt>
                <c:pt idx="77">
                  <c:v>40084</c:v>
                </c:pt>
                <c:pt idx="78">
                  <c:v>40091</c:v>
                </c:pt>
                <c:pt idx="79">
                  <c:v>40098</c:v>
                </c:pt>
                <c:pt idx="80">
                  <c:v>40105</c:v>
                </c:pt>
                <c:pt idx="81">
                  <c:v>40112</c:v>
                </c:pt>
                <c:pt idx="82">
                  <c:v>40119</c:v>
                </c:pt>
                <c:pt idx="83">
                  <c:v>40126</c:v>
                </c:pt>
                <c:pt idx="84">
                  <c:v>40133</c:v>
                </c:pt>
                <c:pt idx="85">
                  <c:v>40140</c:v>
                </c:pt>
                <c:pt idx="86">
                  <c:v>40147</c:v>
                </c:pt>
                <c:pt idx="87">
                  <c:v>40154</c:v>
                </c:pt>
                <c:pt idx="88">
                  <c:v>40161</c:v>
                </c:pt>
                <c:pt idx="89">
                  <c:v>40168</c:v>
                </c:pt>
                <c:pt idx="90">
                  <c:v>40175</c:v>
                </c:pt>
                <c:pt idx="91">
                  <c:v>40182</c:v>
                </c:pt>
                <c:pt idx="92">
                  <c:v>40189</c:v>
                </c:pt>
                <c:pt idx="93">
                  <c:v>40196</c:v>
                </c:pt>
                <c:pt idx="94">
                  <c:v>40203</c:v>
                </c:pt>
                <c:pt idx="95">
                  <c:v>40210</c:v>
                </c:pt>
                <c:pt idx="96">
                  <c:v>40217</c:v>
                </c:pt>
                <c:pt idx="97">
                  <c:v>40224</c:v>
                </c:pt>
                <c:pt idx="98">
                  <c:v>40231</c:v>
                </c:pt>
                <c:pt idx="99">
                  <c:v>40238</c:v>
                </c:pt>
                <c:pt idx="100">
                  <c:v>40245</c:v>
                </c:pt>
                <c:pt idx="101">
                  <c:v>40252</c:v>
                </c:pt>
                <c:pt idx="102">
                  <c:v>40259</c:v>
                </c:pt>
                <c:pt idx="103">
                  <c:v>40266</c:v>
                </c:pt>
                <c:pt idx="104">
                  <c:v>40273</c:v>
                </c:pt>
                <c:pt idx="105">
                  <c:v>40280</c:v>
                </c:pt>
                <c:pt idx="106">
                  <c:v>40287</c:v>
                </c:pt>
                <c:pt idx="107">
                  <c:v>40294</c:v>
                </c:pt>
                <c:pt idx="108">
                  <c:v>40301</c:v>
                </c:pt>
                <c:pt idx="109">
                  <c:v>40308</c:v>
                </c:pt>
                <c:pt idx="110">
                  <c:v>40315</c:v>
                </c:pt>
                <c:pt idx="111">
                  <c:v>40322</c:v>
                </c:pt>
                <c:pt idx="112">
                  <c:v>40329</c:v>
                </c:pt>
                <c:pt idx="113">
                  <c:v>40336</c:v>
                </c:pt>
                <c:pt idx="114">
                  <c:v>40343</c:v>
                </c:pt>
                <c:pt idx="115">
                  <c:v>40350</c:v>
                </c:pt>
                <c:pt idx="116">
                  <c:v>40357</c:v>
                </c:pt>
                <c:pt idx="117">
                  <c:v>40364</c:v>
                </c:pt>
                <c:pt idx="118">
                  <c:v>40371</c:v>
                </c:pt>
                <c:pt idx="119">
                  <c:v>40378</c:v>
                </c:pt>
                <c:pt idx="120">
                  <c:v>40385</c:v>
                </c:pt>
                <c:pt idx="121">
                  <c:v>40392</c:v>
                </c:pt>
                <c:pt idx="122">
                  <c:v>40399</c:v>
                </c:pt>
                <c:pt idx="123">
                  <c:v>40406</c:v>
                </c:pt>
                <c:pt idx="124">
                  <c:v>40413</c:v>
                </c:pt>
                <c:pt idx="125">
                  <c:v>40420</c:v>
                </c:pt>
                <c:pt idx="126">
                  <c:v>40427</c:v>
                </c:pt>
                <c:pt idx="127">
                  <c:v>40434</c:v>
                </c:pt>
                <c:pt idx="128">
                  <c:v>40441</c:v>
                </c:pt>
                <c:pt idx="129">
                  <c:v>40448</c:v>
                </c:pt>
                <c:pt idx="130">
                  <c:v>40455</c:v>
                </c:pt>
                <c:pt idx="131">
                  <c:v>40462</c:v>
                </c:pt>
                <c:pt idx="132">
                  <c:v>40469</c:v>
                </c:pt>
                <c:pt idx="133">
                  <c:v>40476</c:v>
                </c:pt>
                <c:pt idx="134">
                  <c:v>40483</c:v>
                </c:pt>
                <c:pt idx="135">
                  <c:v>40490</c:v>
                </c:pt>
                <c:pt idx="136">
                  <c:v>40497</c:v>
                </c:pt>
                <c:pt idx="137">
                  <c:v>40504</c:v>
                </c:pt>
                <c:pt idx="138">
                  <c:v>40511</c:v>
                </c:pt>
                <c:pt idx="139">
                  <c:v>40518</c:v>
                </c:pt>
                <c:pt idx="140">
                  <c:v>40525</c:v>
                </c:pt>
                <c:pt idx="141">
                  <c:v>40532</c:v>
                </c:pt>
                <c:pt idx="142">
                  <c:v>40539</c:v>
                </c:pt>
                <c:pt idx="143">
                  <c:v>40546</c:v>
                </c:pt>
                <c:pt idx="144">
                  <c:v>40553</c:v>
                </c:pt>
                <c:pt idx="145">
                  <c:v>40560</c:v>
                </c:pt>
                <c:pt idx="146">
                  <c:v>40567</c:v>
                </c:pt>
                <c:pt idx="147">
                  <c:v>40574</c:v>
                </c:pt>
                <c:pt idx="148">
                  <c:v>40581</c:v>
                </c:pt>
                <c:pt idx="149">
                  <c:v>40588</c:v>
                </c:pt>
                <c:pt idx="150">
                  <c:v>40595</c:v>
                </c:pt>
                <c:pt idx="151">
                  <c:v>40602</c:v>
                </c:pt>
                <c:pt idx="152">
                  <c:v>40609</c:v>
                </c:pt>
                <c:pt idx="153">
                  <c:v>40616</c:v>
                </c:pt>
                <c:pt idx="154">
                  <c:v>40623</c:v>
                </c:pt>
                <c:pt idx="155">
                  <c:v>40630</c:v>
                </c:pt>
                <c:pt idx="156">
                  <c:v>40679</c:v>
                </c:pt>
                <c:pt idx="157">
                  <c:v>40686</c:v>
                </c:pt>
                <c:pt idx="158">
                  <c:v>40693</c:v>
                </c:pt>
                <c:pt idx="159">
                  <c:v>40700</c:v>
                </c:pt>
                <c:pt idx="160">
                  <c:v>40707</c:v>
                </c:pt>
                <c:pt idx="161">
                  <c:v>40714</c:v>
                </c:pt>
                <c:pt idx="162">
                  <c:v>40721</c:v>
                </c:pt>
                <c:pt idx="163">
                  <c:v>40728</c:v>
                </c:pt>
                <c:pt idx="164">
                  <c:v>40735</c:v>
                </c:pt>
                <c:pt idx="165">
                  <c:v>40742</c:v>
                </c:pt>
                <c:pt idx="166">
                  <c:v>40749</c:v>
                </c:pt>
                <c:pt idx="167">
                  <c:v>40756</c:v>
                </c:pt>
                <c:pt idx="168">
                  <c:v>40763</c:v>
                </c:pt>
                <c:pt idx="169">
                  <c:v>40770</c:v>
                </c:pt>
                <c:pt idx="170">
                  <c:v>40777</c:v>
                </c:pt>
                <c:pt idx="171">
                  <c:v>40784</c:v>
                </c:pt>
                <c:pt idx="172">
                  <c:v>40791</c:v>
                </c:pt>
                <c:pt idx="173">
                  <c:v>40798</c:v>
                </c:pt>
                <c:pt idx="174">
                  <c:v>40805</c:v>
                </c:pt>
                <c:pt idx="175">
                  <c:v>40812</c:v>
                </c:pt>
                <c:pt idx="176">
                  <c:v>40819</c:v>
                </c:pt>
                <c:pt idx="177">
                  <c:v>40826</c:v>
                </c:pt>
                <c:pt idx="178">
                  <c:v>40833</c:v>
                </c:pt>
                <c:pt idx="179">
                  <c:v>40840</c:v>
                </c:pt>
                <c:pt idx="180">
                  <c:v>40847</c:v>
                </c:pt>
                <c:pt idx="181">
                  <c:v>40854</c:v>
                </c:pt>
                <c:pt idx="182">
                  <c:v>40861</c:v>
                </c:pt>
                <c:pt idx="183">
                  <c:v>40868</c:v>
                </c:pt>
                <c:pt idx="184">
                  <c:v>40875</c:v>
                </c:pt>
                <c:pt idx="185">
                  <c:v>40882</c:v>
                </c:pt>
                <c:pt idx="186">
                  <c:v>40889</c:v>
                </c:pt>
                <c:pt idx="187">
                  <c:v>40896</c:v>
                </c:pt>
                <c:pt idx="188">
                  <c:v>40903</c:v>
                </c:pt>
                <c:pt idx="189">
                  <c:v>40910</c:v>
                </c:pt>
                <c:pt idx="190">
                  <c:v>40917</c:v>
                </c:pt>
                <c:pt idx="191">
                  <c:v>40924</c:v>
                </c:pt>
                <c:pt idx="192">
                  <c:v>40931</c:v>
                </c:pt>
                <c:pt idx="193">
                  <c:v>40938</c:v>
                </c:pt>
                <c:pt idx="194">
                  <c:v>40945</c:v>
                </c:pt>
                <c:pt idx="195">
                  <c:v>40952</c:v>
                </c:pt>
                <c:pt idx="196">
                  <c:v>40959</c:v>
                </c:pt>
                <c:pt idx="197">
                  <c:v>40966</c:v>
                </c:pt>
                <c:pt idx="198">
                  <c:v>40973</c:v>
                </c:pt>
                <c:pt idx="199">
                  <c:v>40980</c:v>
                </c:pt>
                <c:pt idx="200">
                  <c:v>40987</c:v>
                </c:pt>
                <c:pt idx="201">
                  <c:v>40994</c:v>
                </c:pt>
                <c:pt idx="202">
                  <c:v>41001</c:v>
                </c:pt>
                <c:pt idx="203">
                  <c:v>41008</c:v>
                </c:pt>
                <c:pt idx="204">
                  <c:v>41015</c:v>
                </c:pt>
                <c:pt idx="205">
                  <c:v>41022</c:v>
                </c:pt>
                <c:pt idx="206">
                  <c:v>41029</c:v>
                </c:pt>
                <c:pt idx="207">
                  <c:v>41036</c:v>
                </c:pt>
                <c:pt idx="208">
                  <c:v>41043</c:v>
                </c:pt>
                <c:pt idx="209">
                  <c:v>41050</c:v>
                </c:pt>
                <c:pt idx="210">
                  <c:v>41057</c:v>
                </c:pt>
                <c:pt idx="211">
                  <c:v>41064</c:v>
                </c:pt>
                <c:pt idx="212">
                  <c:v>41071</c:v>
                </c:pt>
                <c:pt idx="213">
                  <c:v>41078</c:v>
                </c:pt>
                <c:pt idx="214">
                  <c:v>41085</c:v>
                </c:pt>
                <c:pt idx="215">
                  <c:v>41092</c:v>
                </c:pt>
                <c:pt idx="216">
                  <c:v>41099</c:v>
                </c:pt>
                <c:pt idx="217">
                  <c:v>41106</c:v>
                </c:pt>
                <c:pt idx="218">
                  <c:v>41113</c:v>
                </c:pt>
                <c:pt idx="219">
                  <c:v>41120</c:v>
                </c:pt>
                <c:pt idx="220">
                  <c:v>41127</c:v>
                </c:pt>
                <c:pt idx="221">
                  <c:v>41134</c:v>
                </c:pt>
                <c:pt idx="222">
                  <c:v>41141</c:v>
                </c:pt>
                <c:pt idx="223">
                  <c:v>41148</c:v>
                </c:pt>
                <c:pt idx="224">
                  <c:v>41155</c:v>
                </c:pt>
                <c:pt idx="225">
                  <c:v>41162</c:v>
                </c:pt>
                <c:pt idx="226">
                  <c:v>41169</c:v>
                </c:pt>
                <c:pt idx="227">
                  <c:v>41176</c:v>
                </c:pt>
                <c:pt idx="228">
                  <c:v>41183</c:v>
                </c:pt>
                <c:pt idx="229">
                  <c:v>41190</c:v>
                </c:pt>
                <c:pt idx="230">
                  <c:v>41197</c:v>
                </c:pt>
                <c:pt idx="231">
                  <c:v>41204</c:v>
                </c:pt>
                <c:pt idx="232">
                  <c:v>41211</c:v>
                </c:pt>
                <c:pt idx="233">
                  <c:v>41218</c:v>
                </c:pt>
                <c:pt idx="234">
                  <c:v>41225</c:v>
                </c:pt>
                <c:pt idx="235">
                  <c:v>41232</c:v>
                </c:pt>
                <c:pt idx="236">
                  <c:v>41239</c:v>
                </c:pt>
                <c:pt idx="237">
                  <c:v>41246</c:v>
                </c:pt>
                <c:pt idx="238">
                  <c:v>41253</c:v>
                </c:pt>
                <c:pt idx="239">
                  <c:v>41260</c:v>
                </c:pt>
                <c:pt idx="240">
                  <c:v>41267</c:v>
                </c:pt>
                <c:pt idx="241">
                  <c:v>41274</c:v>
                </c:pt>
                <c:pt idx="242">
                  <c:v>41281</c:v>
                </c:pt>
                <c:pt idx="243">
                  <c:v>41288</c:v>
                </c:pt>
                <c:pt idx="244">
                  <c:v>41295</c:v>
                </c:pt>
                <c:pt idx="245">
                  <c:v>41302</c:v>
                </c:pt>
                <c:pt idx="246">
                  <c:v>41309</c:v>
                </c:pt>
                <c:pt idx="247">
                  <c:v>41316</c:v>
                </c:pt>
                <c:pt idx="248">
                  <c:v>41323</c:v>
                </c:pt>
                <c:pt idx="249">
                  <c:v>41330</c:v>
                </c:pt>
                <c:pt idx="250">
                  <c:v>41337</c:v>
                </c:pt>
                <c:pt idx="251">
                  <c:v>41344</c:v>
                </c:pt>
                <c:pt idx="252">
                  <c:v>41351</c:v>
                </c:pt>
                <c:pt idx="253">
                  <c:v>41358</c:v>
                </c:pt>
                <c:pt idx="254">
                  <c:v>41365</c:v>
                </c:pt>
                <c:pt idx="255">
                  <c:v>41372</c:v>
                </c:pt>
                <c:pt idx="256">
                  <c:v>41379</c:v>
                </c:pt>
                <c:pt idx="257">
                  <c:v>41386</c:v>
                </c:pt>
                <c:pt idx="258">
                  <c:v>41393</c:v>
                </c:pt>
                <c:pt idx="259">
                  <c:v>41400</c:v>
                </c:pt>
                <c:pt idx="260">
                  <c:v>41407</c:v>
                </c:pt>
                <c:pt idx="261">
                  <c:v>41414</c:v>
                </c:pt>
                <c:pt idx="262">
                  <c:v>41421</c:v>
                </c:pt>
                <c:pt idx="263">
                  <c:v>41428</c:v>
                </c:pt>
                <c:pt idx="264">
                  <c:v>41435</c:v>
                </c:pt>
                <c:pt idx="265">
                  <c:v>41442</c:v>
                </c:pt>
                <c:pt idx="266">
                  <c:v>41449</c:v>
                </c:pt>
                <c:pt idx="267">
                  <c:v>41456</c:v>
                </c:pt>
                <c:pt idx="268">
                  <c:v>41463</c:v>
                </c:pt>
                <c:pt idx="269">
                  <c:v>41470</c:v>
                </c:pt>
                <c:pt idx="270">
                  <c:v>41477</c:v>
                </c:pt>
                <c:pt idx="271">
                  <c:v>41484</c:v>
                </c:pt>
                <c:pt idx="272">
                  <c:v>41491</c:v>
                </c:pt>
                <c:pt idx="273">
                  <c:v>41498</c:v>
                </c:pt>
                <c:pt idx="274">
                  <c:v>41505</c:v>
                </c:pt>
                <c:pt idx="275">
                  <c:v>41512</c:v>
                </c:pt>
                <c:pt idx="276">
                  <c:v>41519</c:v>
                </c:pt>
                <c:pt idx="277">
                  <c:v>41526</c:v>
                </c:pt>
                <c:pt idx="278">
                  <c:v>41533</c:v>
                </c:pt>
                <c:pt idx="279">
                  <c:v>41540</c:v>
                </c:pt>
                <c:pt idx="280">
                  <c:v>41547</c:v>
                </c:pt>
                <c:pt idx="281">
                  <c:v>41554</c:v>
                </c:pt>
                <c:pt idx="282">
                  <c:v>41561</c:v>
                </c:pt>
                <c:pt idx="283">
                  <c:v>41568</c:v>
                </c:pt>
                <c:pt idx="284">
                  <c:v>41575</c:v>
                </c:pt>
                <c:pt idx="285">
                  <c:v>41582</c:v>
                </c:pt>
                <c:pt idx="286">
                  <c:v>41589</c:v>
                </c:pt>
                <c:pt idx="287">
                  <c:v>41596</c:v>
                </c:pt>
                <c:pt idx="288">
                  <c:v>41603</c:v>
                </c:pt>
                <c:pt idx="289">
                  <c:v>41610</c:v>
                </c:pt>
                <c:pt idx="290">
                  <c:v>41617</c:v>
                </c:pt>
                <c:pt idx="291">
                  <c:v>41624</c:v>
                </c:pt>
                <c:pt idx="292">
                  <c:v>41631</c:v>
                </c:pt>
                <c:pt idx="293">
                  <c:v>41638</c:v>
                </c:pt>
                <c:pt idx="294">
                  <c:v>41645</c:v>
                </c:pt>
                <c:pt idx="295">
                  <c:v>41652</c:v>
                </c:pt>
                <c:pt idx="296">
                  <c:v>41659</c:v>
                </c:pt>
                <c:pt idx="297">
                  <c:v>41666</c:v>
                </c:pt>
                <c:pt idx="298">
                  <c:v>41673</c:v>
                </c:pt>
                <c:pt idx="299">
                  <c:v>41680</c:v>
                </c:pt>
                <c:pt idx="300">
                  <c:v>41687</c:v>
                </c:pt>
                <c:pt idx="301">
                  <c:v>41694</c:v>
                </c:pt>
                <c:pt idx="302">
                  <c:v>41701</c:v>
                </c:pt>
                <c:pt idx="303">
                  <c:v>41708</c:v>
                </c:pt>
                <c:pt idx="304">
                  <c:v>41715</c:v>
                </c:pt>
                <c:pt idx="305">
                  <c:v>41722</c:v>
                </c:pt>
                <c:pt idx="306">
                  <c:v>41729</c:v>
                </c:pt>
                <c:pt idx="307">
                  <c:v>41736</c:v>
                </c:pt>
                <c:pt idx="308">
                  <c:v>41743</c:v>
                </c:pt>
                <c:pt idx="309">
                  <c:v>41750</c:v>
                </c:pt>
                <c:pt idx="310">
                  <c:v>41757</c:v>
                </c:pt>
                <c:pt idx="311">
                  <c:v>41764</c:v>
                </c:pt>
                <c:pt idx="312">
                  <c:v>41771</c:v>
                </c:pt>
                <c:pt idx="313">
                  <c:v>41778</c:v>
                </c:pt>
                <c:pt idx="314">
                  <c:v>41785</c:v>
                </c:pt>
                <c:pt idx="315">
                  <c:v>41792</c:v>
                </c:pt>
                <c:pt idx="316">
                  <c:v>41799</c:v>
                </c:pt>
                <c:pt idx="317">
                  <c:v>41806</c:v>
                </c:pt>
                <c:pt idx="318">
                  <c:v>41813</c:v>
                </c:pt>
                <c:pt idx="319">
                  <c:v>41820</c:v>
                </c:pt>
                <c:pt idx="320">
                  <c:v>41827</c:v>
                </c:pt>
                <c:pt idx="321">
                  <c:v>41834</c:v>
                </c:pt>
                <c:pt idx="322">
                  <c:v>41841</c:v>
                </c:pt>
                <c:pt idx="323">
                  <c:v>41848</c:v>
                </c:pt>
                <c:pt idx="324">
                  <c:v>41855</c:v>
                </c:pt>
                <c:pt idx="325">
                  <c:v>41862</c:v>
                </c:pt>
                <c:pt idx="326">
                  <c:v>41869</c:v>
                </c:pt>
                <c:pt idx="327">
                  <c:v>41876</c:v>
                </c:pt>
                <c:pt idx="328">
                  <c:v>41883</c:v>
                </c:pt>
                <c:pt idx="329">
                  <c:v>41890</c:v>
                </c:pt>
                <c:pt idx="330">
                  <c:v>41897</c:v>
                </c:pt>
                <c:pt idx="331">
                  <c:v>41904</c:v>
                </c:pt>
                <c:pt idx="332">
                  <c:v>41911</c:v>
                </c:pt>
                <c:pt idx="333">
                  <c:v>41918</c:v>
                </c:pt>
                <c:pt idx="334">
                  <c:v>41925</c:v>
                </c:pt>
                <c:pt idx="335">
                  <c:v>41932</c:v>
                </c:pt>
                <c:pt idx="336">
                  <c:v>41939</c:v>
                </c:pt>
                <c:pt idx="337">
                  <c:v>41946</c:v>
                </c:pt>
                <c:pt idx="338">
                  <c:v>41953</c:v>
                </c:pt>
                <c:pt idx="339">
                  <c:v>41960</c:v>
                </c:pt>
                <c:pt idx="340">
                  <c:v>41967</c:v>
                </c:pt>
                <c:pt idx="341">
                  <c:v>41974</c:v>
                </c:pt>
                <c:pt idx="342">
                  <c:v>41981</c:v>
                </c:pt>
                <c:pt idx="343">
                  <c:v>41988</c:v>
                </c:pt>
                <c:pt idx="344">
                  <c:v>41995</c:v>
                </c:pt>
                <c:pt idx="345">
                  <c:v>42002</c:v>
                </c:pt>
                <c:pt idx="346">
                  <c:v>42009</c:v>
                </c:pt>
                <c:pt idx="347">
                  <c:v>42016</c:v>
                </c:pt>
                <c:pt idx="348">
                  <c:v>42023</c:v>
                </c:pt>
                <c:pt idx="349">
                  <c:v>42030</c:v>
                </c:pt>
                <c:pt idx="350">
                  <c:v>42037</c:v>
                </c:pt>
                <c:pt idx="351">
                  <c:v>42044</c:v>
                </c:pt>
                <c:pt idx="352">
                  <c:v>42051</c:v>
                </c:pt>
                <c:pt idx="353">
                  <c:v>42058</c:v>
                </c:pt>
                <c:pt idx="354">
                  <c:v>42065</c:v>
                </c:pt>
                <c:pt idx="355">
                  <c:v>42072</c:v>
                </c:pt>
                <c:pt idx="356">
                  <c:v>42079</c:v>
                </c:pt>
                <c:pt idx="357">
                  <c:v>42086</c:v>
                </c:pt>
                <c:pt idx="358">
                  <c:v>42093</c:v>
                </c:pt>
                <c:pt idx="359">
                  <c:v>42100</c:v>
                </c:pt>
                <c:pt idx="360">
                  <c:v>42107</c:v>
                </c:pt>
                <c:pt idx="361">
                  <c:v>42114</c:v>
                </c:pt>
                <c:pt idx="362">
                  <c:v>42121</c:v>
                </c:pt>
                <c:pt idx="363">
                  <c:v>42128</c:v>
                </c:pt>
                <c:pt idx="364">
                  <c:v>42135</c:v>
                </c:pt>
                <c:pt idx="365">
                  <c:v>42142</c:v>
                </c:pt>
                <c:pt idx="366">
                  <c:v>42149</c:v>
                </c:pt>
                <c:pt idx="367">
                  <c:v>42156</c:v>
                </c:pt>
                <c:pt idx="368">
                  <c:v>42163</c:v>
                </c:pt>
                <c:pt idx="369">
                  <c:v>42170</c:v>
                </c:pt>
                <c:pt idx="370">
                  <c:v>42177</c:v>
                </c:pt>
                <c:pt idx="371">
                  <c:v>42184</c:v>
                </c:pt>
                <c:pt idx="372">
                  <c:v>42191</c:v>
                </c:pt>
                <c:pt idx="373">
                  <c:v>42198</c:v>
                </c:pt>
                <c:pt idx="374">
                  <c:v>42205</c:v>
                </c:pt>
                <c:pt idx="375">
                  <c:v>42212</c:v>
                </c:pt>
                <c:pt idx="376">
                  <c:v>42219</c:v>
                </c:pt>
                <c:pt idx="377">
                  <c:v>42226</c:v>
                </c:pt>
                <c:pt idx="378">
                  <c:v>42233</c:v>
                </c:pt>
                <c:pt idx="379">
                  <c:v>42240</c:v>
                </c:pt>
                <c:pt idx="380">
                  <c:v>42247</c:v>
                </c:pt>
                <c:pt idx="381">
                  <c:v>42254</c:v>
                </c:pt>
                <c:pt idx="382">
                  <c:v>42261</c:v>
                </c:pt>
                <c:pt idx="383">
                  <c:v>42268</c:v>
                </c:pt>
                <c:pt idx="384">
                  <c:v>42275</c:v>
                </c:pt>
                <c:pt idx="385">
                  <c:v>42282</c:v>
                </c:pt>
                <c:pt idx="386">
                  <c:v>42289</c:v>
                </c:pt>
                <c:pt idx="387">
                  <c:v>42296</c:v>
                </c:pt>
                <c:pt idx="388">
                  <c:v>42303</c:v>
                </c:pt>
                <c:pt idx="389">
                  <c:v>42310</c:v>
                </c:pt>
                <c:pt idx="390">
                  <c:v>42317</c:v>
                </c:pt>
                <c:pt idx="391">
                  <c:v>42324</c:v>
                </c:pt>
                <c:pt idx="392">
                  <c:v>42331</c:v>
                </c:pt>
                <c:pt idx="393">
                  <c:v>42338</c:v>
                </c:pt>
                <c:pt idx="394">
                  <c:v>42345</c:v>
                </c:pt>
                <c:pt idx="395">
                  <c:v>42352</c:v>
                </c:pt>
                <c:pt idx="396">
                  <c:v>42359</c:v>
                </c:pt>
                <c:pt idx="397">
                  <c:v>42366</c:v>
                </c:pt>
                <c:pt idx="398">
                  <c:v>42373</c:v>
                </c:pt>
                <c:pt idx="399">
                  <c:v>42380</c:v>
                </c:pt>
                <c:pt idx="400">
                  <c:v>42387</c:v>
                </c:pt>
                <c:pt idx="401">
                  <c:v>42394</c:v>
                </c:pt>
                <c:pt idx="402">
                  <c:v>42401</c:v>
                </c:pt>
                <c:pt idx="403">
                  <c:v>42408</c:v>
                </c:pt>
                <c:pt idx="404">
                  <c:v>42415</c:v>
                </c:pt>
                <c:pt idx="405">
                  <c:v>42422</c:v>
                </c:pt>
                <c:pt idx="406">
                  <c:v>42429</c:v>
                </c:pt>
                <c:pt idx="407">
                  <c:v>42436</c:v>
                </c:pt>
                <c:pt idx="408">
                  <c:v>42443</c:v>
                </c:pt>
                <c:pt idx="409">
                  <c:v>42450</c:v>
                </c:pt>
                <c:pt idx="410">
                  <c:v>42457</c:v>
                </c:pt>
                <c:pt idx="411">
                  <c:v>42464</c:v>
                </c:pt>
                <c:pt idx="412">
                  <c:v>42471</c:v>
                </c:pt>
                <c:pt idx="413">
                  <c:v>42478</c:v>
                </c:pt>
                <c:pt idx="414">
                  <c:v>42485</c:v>
                </c:pt>
                <c:pt idx="415">
                  <c:v>42492</c:v>
                </c:pt>
                <c:pt idx="416">
                  <c:v>42499</c:v>
                </c:pt>
                <c:pt idx="417">
                  <c:v>42506</c:v>
                </c:pt>
                <c:pt idx="418">
                  <c:v>42513</c:v>
                </c:pt>
                <c:pt idx="419">
                  <c:v>42520</c:v>
                </c:pt>
                <c:pt idx="420">
                  <c:v>42527</c:v>
                </c:pt>
                <c:pt idx="421">
                  <c:v>42534</c:v>
                </c:pt>
                <c:pt idx="422">
                  <c:v>42541</c:v>
                </c:pt>
                <c:pt idx="423">
                  <c:v>42548</c:v>
                </c:pt>
                <c:pt idx="424">
                  <c:v>42555</c:v>
                </c:pt>
                <c:pt idx="425">
                  <c:v>42562</c:v>
                </c:pt>
                <c:pt idx="426">
                  <c:v>42569</c:v>
                </c:pt>
                <c:pt idx="427">
                  <c:v>42576</c:v>
                </c:pt>
                <c:pt idx="428">
                  <c:v>42583</c:v>
                </c:pt>
                <c:pt idx="429">
                  <c:v>42590</c:v>
                </c:pt>
                <c:pt idx="430">
                  <c:v>42597</c:v>
                </c:pt>
                <c:pt idx="431">
                  <c:v>42604</c:v>
                </c:pt>
                <c:pt idx="432">
                  <c:v>42611</c:v>
                </c:pt>
                <c:pt idx="433">
                  <c:v>42618</c:v>
                </c:pt>
                <c:pt idx="434">
                  <c:v>42625</c:v>
                </c:pt>
                <c:pt idx="435">
                  <c:v>42632</c:v>
                </c:pt>
                <c:pt idx="436">
                  <c:v>42639</c:v>
                </c:pt>
                <c:pt idx="437">
                  <c:v>42646</c:v>
                </c:pt>
                <c:pt idx="438">
                  <c:v>42653</c:v>
                </c:pt>
                <c:pt idx="439">
                  <c:v>42660</c:v>
                </c:pt>
                <c:pt idx="440">
                  <c:v>42667</c:v>
                </c:pt>
                <c:pt idx="441">
                  <c:v>42674</c:v>
                </c:pt>
                <c:pt idx="442">
                  <c:v>42681</c:v>
                </c:pt>
                <c:pt idx="443">
                  <c:v>42688</c:v>
                </c:pt>
                <c:pt idx="444">
                  <c:v>42695</c:v>
                </c:pt>
                <c:pt idx="445">
                  <c:v>42702</c:v>
                </c:pt>
                <c:pt idx="446">
                  <c:v>42709</c:v>
                </c:pt>
                <c:pt idx="447">
                  <c:v>42716</c:v>
                </c:pt>
                <c:pt idx="448">
                  <c:v>42723</c:v>
                </c:pt>
                <c:pt idx="449">
                  <c:v>42730</c:v>
                </c:pt>
                <c:pt idx="450">
                  <c:v>42737</c:v>
                </c:pt>
                <c:pt idx="451">
                  <c:v>42744</c:v>
                </c:pt>
                <c:pt idx="452">
                  <c:v>42751</c:v>
                </c:pt>
                <c:pt idx="453">
                  <c:v>42758</c:v>
                </c:pt>
                <c:pt idx="454">
                  <c:v>42765</c:v>
                </c:pt>
                <c:pt idx="455">
                  <c:v>42772</c:v>
                </c:pt>
                <c:pt idx="456">
                  <c:v>42779</c:v>
                </c:pt>
                <c:pt idx="457">
                  <c:v>42786</c:v>
                </c:pt>
                <c:pt idx="458">
                  <c:v>42793</c:v>
                </c:pt>
                <c:pt idx="459">
                  <c:v>42800</c:v>
                </c:pt>
                <c:pt idx="460">
                  <c:v>42807</c:v>
                </c:pt>
                <c:pt idx="461">
                  <c:v>42814</c:v>
                </c:pt>
                <c:pt idx="462">
                  <c:v>42821</c:v>
                </c:pt>
                <c:pt idx="463">
                  <c:v>42828</c:v>
                </c:pt>
                <c:pt idx="464">
                  <c:v>42835</c:v>
                </c:pt>
                <c:pt idx="465">
                  <c:v>42842</c:v>
                </c:pt>
                <c:pt idx="466">
                  <c:v>42849</c:v>
                </c:pt>
                <c:pt idx="467">
                  <c:v>42856</c:v>
                </c:pt>
                <c:pt idx="468">
                  <c:v>42863</c:v>
                </c:pt>
                <c:pt idx="469">
                  <c:v>42870</c:v>
                </c:pt>
                <c:pt idx="470">
                  <c:v>42877</c:v>
                </c:pt>
                <c:pt idx="471">
                  <c:v>42884</c:v>
                </c:pt>
                <c:pt idx="472">
                  <c:v>42891</c:v>
                </c:pt>
                <c:pt idx="473">
                  <c:v>42898</c:v>
                </c:pt>
                <c:pt idx="474">
                  <c:v>42905</c:v>
                </c:pt>
                <c:pt idx="475">
                  <c:v>42912</c:v>
                </c:pt>
                <c:pt idx="476">
                  <c:v>42919</c:v>
                </c:pt>
                <c:pt idx="477">
                  <c:v>42926</c:v>
                </c:pt>
                <c:pt idx="478">
                  <c:v>42933</c:v>
                </c:pt>
                <c:pt idx="479">
                  <c:v>42940</c:v>
                </c:pt>
                <c:pt idx="480">
                  <c:v>42947</c:v>
                </c:pt>
                <c:pt idx="481">
                  <c:v>42954</c:v>
                </c:pt>
                <c:pt idx="482">
                  <c:v>42961</c:v>
                </c:pt>
                <c:pt idx="483">
                  <c:v>42968</c:v>
                </c:pt>
                <c:pt idx="484">
                  <c:v>42975</c:v>
                </c:pt>
                <c:pt idx="485">
                  <c:v>42982</c:v>
                </c:pt>
                <c:pt idx="486">
                  <c:v>42989</c:v>
                </c:pt>
                <c:pt idx="487">
                  <c:v>42996</c:v>
                </c:pt>
                <c:pt idx="488">
                  <c:v>43003</c:v>
                </c:pt>
                <c:pt idx="489">
                  <c:v>43010</c:v>
                </c:pt>
                <c:pt idx="490">
                  <c:v>43017</c:v>
                </c:pt>
                <c:pt idx="491">
                  <c:v>43024</c:v>
                </c:pt>
                <c:pt idx="492">
                  <c:v>43031</c:v>
                </c:pt>
                <c:pt idx="493">
                  <c:v>43038</c:v>
                </c:pt>
                <c:pt idx="494">
                  <c:v>43045</c:v>
                </c:pt>
                <c:pt idx="495">
                  <c:v>43052</c:v>
                </c:pt>
                <c:pt idx="496">
                  <c:v>43059</c:v>
                </c:pt>
                <c:pt idx="497">
                  <c:v>43066</c:v>
                </c:pt>
                <c:pt idx="498">
                  <c:v>43073</c:v>
                </c:pt>
                <c:pt idx="499">
                  <c:v>43080</c:v>
                </c:pt>
                <c:pt idx="500">
                  <c:v>43087</c:v>
                </c:pt>
                <c:pt idx="501">
                  <c:v>43094</c:v>
                </c:pt>
                <c:pt idx="502">
                  <c:v>43101</c:v>
                </c:pt>
                <c:pt idx="503">
                  <c:v>43108</c:v>
                </c:pt>
                <c:pt idx="504">
                  <c:v>43115</c:v>
                </c:pt>
                <c:pt idx="505">
                  <c:v>43122</c:v>
                </c:pt>
                <c:pt idx="506">
                  <c:v>43129</c:v>
                </c:pt>
                <c:pt idx="507">
                  <c:v>43136</c:v>
                </c:pt>
                <c:pt idx="508">
                  <c:v>43143</c:v>
                </c:pt>
                <c:pt idx="509">
                  <c:v>43150</c:v>
                </c:pt>
                <c:pt idx="510">
                  <c:v>43157</c:v>
                </c:pt>
                <c:pt idx="511">
                  <c:v>43164</c:v>
                </c:pt>
                <c:pt idx="512">
                  <c:v>43171</c:v>
                </c:pt>
                <c:pt idx="513">
                  <c:v>43178</c:v>
                </c:pt>
                <c:pt idx="514">
                  <c:v>43185</c:v>
                </c:pt>
                <c:pt idx="515">
                  <c:v>43192</c:v>
                </c:pt>
                <c:pt idx="516">
                  <c:v>43199</c:v>
                </c:pt>
                <c:pt idx="517">
                  <c:v>43206</c:v>
                </c:pt>
                <c:pt idx="518">
                  <c:v>43213</c:v>
                </c:pt>
                <c:pt idx="519">
                  <c:v>43220</c:v>
                </c:pt>
                <c:pt idx="520">
                  <c:v>43227</c:v>
                </c:pt>
                <c:pt idx="521">
                  <c:v>43234</c:v>
                </c:pt>
                <c:pt idx="522">
                  <c:v>43241</c:v>
                </c:pt>
                <c:pt idx="523">
                  <c:v>43248</c:v>
                </c:pt>
                <c:pt idx="524">
                  <c:v>43255</c:v>
                </c:pt>
                <c:pt idx="525">
                  <c:v>43262</c:v>
                </c:pt>
                <c:pt idx="526">
                  <c:v>43269</c:v>
                </c:pt>
                <c:pt idx="527">
                  <c:v>43276</c:v>
                </c:pt>
                <c:pt idx="528">
                  <c:v>43283</c:v>
                </c:pt>
                <c:pt idx="529">
                  <c:v>43290</c:v>
                </c:pt>
                <c:pt idx="530">
                  <c:v>43297</c:v>
                </c:pt>
                <c:pt idx="531">
                  <c:v>43304</c:v>
                </c:pt>
                <c:pt idx="532">
                  <c:v>43311</c:v>
                </c:pt>
                <c:pt idx="533">
                  <c:v>43318</c:v>
                </c:pt>
                <c:pt idx="534">
                  <c:v>43325</c:v>
                </c:pt>
                <c:pt idx="535">
                  <c:v>43332</c:v>
                </c:pt>
                <c:pt idx="536">
                  <c:v>43339</c:v>
                </c:pt>
                <c:pt idx="537">
                  <c:v>43346</c:v>
                </c:pt>
                <c:pt idx="538">
                  <c:v>43353</c:v>
                </c:pt>
                <c:pt idx="539">
                  <c:v>43360</c:v>
                </c:pt>
                <c:pt idx="540">
                  <c:v>43367</c:v>
                </c:pt>
                <c:pt idx="541">
                  <c:v>43374</c:v>
                </c:pt>
                <c:pt idx="542">
                  <c:v>43381</c:v>
                </c:pt>
                <c:pt idx="543">
                  <c:v>43388</c:v>
                </c:pt>
                <c:pt idx="544">
                  <c:v>43395</c:v>
                </c:pt>
                <c:pt idx="545">
                  <c:v>43402</c:v>
                </c:pt>
                <c:pt idx="546">
                  <c:v>43409</c:v>
                </c:pt>
                <c:pt idx="547">
                  <c:v>43416</c:v>
                </c:pt>
                <c:pt idx="548">
                  <c:v>43423</c:v>
                </c:pt>
                <c:pt idx="549">
                  <c:v>43430</c:v>
                </c:pt>
                <c:pt idx="550">
                  <c:v>43437</c:v>
                </c:pt>
                <c:pt idx="551">
                  <c:v>43444</c:v>
                </c:pt>
                <c:pt idx="552">
                  <c:v>43451</c:v>
                </c:pt>
                <c:pt idx="553">
                  <c:v>43458</c:v>
                </c:pt>
                <c:pt idx="554">
                  <c:v>43465</c:v>
                </c:pt>
                <c:pt idx="555">
                  <c:v>43472</c:v>
                </c:pt>
                <c:pt idx="556">
                  <c:v>43479</c:v>
                </c:pt>
                <c:pt idx="557">
                  <c:v>43486</c:v>
                </c:pt>
                <c:pt idx="558">
                  <c:v>43493</c:v>
                </c:pt>
                <c:pt idx="559">
                  <c:v>43500</c:v>
                </c:pt>
                <c:pt idx="560">
                  <c:v>43507</c:v>
                </c:pt>
                <c:pt idx="561">
                  <c:v>43514</c:v>
                </c:pt>
                <c:pt idx="562">
                  <c:v>43521</c:v>
                </c:pt>
                <c:pt idx="563">
                  <c:v>43528</c:v>
                </c:pt>
                <c:pt idx="564">
                  <c:v>43535</c:v>
                </c:pt>
                <c:pt idx="565">
                  <c:v>43542</c:v>
                </c:pt>
                <c:pt idx="566">
                  <c:v>43549</c:v>
                </c:pt>
                <c:pt idx="567">
                  <c:v>43556</c:v>
                </c:pt>
                <c:pt idx="568">
                  <c:v>43563</c:v>
                </c:pt>
                <c:pt idx="569">
                  <c:v>43570</c:v>
                </c:pt>
                <c:pt idx="570">
                  <c:v>43577</c:v>
                </c:pt>
                <c:pt idx="571">
                  <c:v>43584</c:v>
                </c:pt>
                <c:pt idx="572">
                  <c:v>43591</c:v>
                </c:pt>
                <c:pt idx="573">
                  <c:v>43598</c:v>
                </c:pt>
                <c:pt idx="574">
                  <c:v>43605</c:v>
                </c:pt>
                <c:pt idx="575">
                  <c:v>43612</c:v>
                </c:pt>
                <c:pt idx="576">
                  <c:v>43619</c:v>
                </c:pt>
                <c:pt idx="577">
                  <c:v>43626</c:v>
                </c:pt>
                <c:pt idx="578">
                  <c:v>43633</c:v>
                </c:pt>
                <c:pt idx="579">
                  <c:v>43640</c:v>
                </c:pt>
                <c:pt idx="580">
                  <c:v>43647</c:v>
                </c:pt>
                <c:pt idx="581">
                  <c:v>43654</c:v>
                </c:pt>
                <c:pt idx="582">
                  <c:v>43661</c:v>
                </c:pt>
                <c:pt idx="583">
                  <c:v>43668</c:v>
                </c:pt>
                <c:pt idx="584">
                  <c:v>43675</c:v>
                </c:pt>
                <c:pt idx="585">
                  <c:v>43682</c:v>
                </c:pt>
                <c:pt idx="586">
                  <c:v>43689</c:v>
                </c:pt>
                <c:pt idx="587">
                  <c:v>43696</c:v>
                </c:pt>
                <c:pt idx="588">
                  <c:v>43703</c:v>
                </c:pt>
                <c:pt idx="589">
                  <c:v>43710</c:v>
                </c:pt>
                <c:pt idx="590">
                  <c:v>43717</c:v>
                </c:pt>
                <c:pt idx="591">
                  <c:v>43724</c:v>
                </c:pt>
                <c:pt idx="592">
                  <c:v>43731</c:v>
                </c:pt>
                <c:pt idx="593">
                  <c:v>43738</c:v>
                </c:pt>
                <c:pt idx="594">
                  <c:v>43745</c:v>
                </c:pt>
                <c:pt idx="595">
                  <c:v>43752</c:v>
                </c:pt>
                <c:pt idx="596">
                  <c:v>43759</c:v>
                </c:pt>
                <c:pt idx="597">
                  <c:v>43766</c:v>
                </c:pt>
                <c:pt idx="598">
                  <c:v>43773</c:v>
                </c:pt>
                <c:pt idx="599">
                  <c:v>43780</c:v>
                </c:pt>
                <c:pt idx="600">
                  <c:v>43787</c:v>
                </c:pt>
                <c:pt idx="601">
                  <c:v>43794</c:v>
                </c:pt>
                <c:pt idx="602">
                  <c:v>43801</c:v>
                </c:pt>
                <c:pt idx="603">
                  <c:v>43808</c:v>
                </c:pt>
                <c:pt idx="604">
                  <c:v>43815</c:v>
                </c:pt>
                <c:pt idx="605">
                  <c:v>43822</c:v>
                </c:pt>
                <c:pt idx="606">
                  <c:v>43829</c:v>
                </c:pt>
                <c:pt idx="607">
                  <c:v>43836</c:v>
                </c:pt>
                <c:pt idx="608">
                  <c:v>43843</c:v>
                </c:pt>
                <c:pt idx="609">
                  <c:v>43850</c:v>
                </c:pt>
                <c:pt idx="610">
                  <c:v>43857</c:v>
                </c:pt>
                <c:pt idx="611">
                  <c:v>43864</c:v>
                </c:pt>
                <c:pt idx="612">
                  <c:v>43871</c:v>
                </c:pt>
                <c:pt idx="613">
                  <c:v>43878</c:v>
                </c:pt>
                <c:pt idx="614">
                  <c:v>43885</c:v>
                </c:pt>
                <c:pt idx="615">
                  <c:v>43892</c:v>
                </c:pt>
                <c:pt idx="616">
                  <c:v>43899</c:v>
                </c:pt>
                <c:pt idx="617">
                  <c:v>43906</c:v>
                </c:pt>
                <c:pt idx="618">
                  <c:v>43913</c:v>
                </c:pt>
                <c:pt idx="619">
                  <c:v>43920</c:v>
                </c:pt>
                <c:pt idx="620">
                  <c:v>43927</c:v>
                </c:pt>
                <c:pt idx="621">
                  <c:v>43934</c:v>
                </c:pt>
                <c:pt idx="622">
                  <c:v>43941</c:v>
                </c:pt>
                <c:pt idx="623">
                  <c:v>43948</c:v>
                </c:pt>
                <c:pt idx="624">
                  <c:v>43955</c:v>
                </c:pt>
                <c:pt idx="625">
                  <c:v>43962</c:v>
                </c:pt>
                <c:pt idx="626">
                  <c:v>43969</c:v>
                </c:pt>
                <c:pt idx="627">
                  <c:v>43976</c:v>
                </c:pt>
                <c:pt idx="628">
                  <c:v>43983</c:v>
                </c:pt>
                <c:pt idx="629">
                  <c:v>43990</c:v>
                </c:pt>
                <c:pt idx="630">
                  <c:v>43997</c:v>
                </c:pt>
                <c:pt idx="631">
                  <c:v>44004</c:v>
                </c:pt>
                <c:pt idx="632">
                  <c:v>44011</c:v>
                </c:pt>
                <c:pt idx="633">
                  <c:v>44018</c:v>
                </c:pt>
                <c:pt idx="634">
                  <c:v>44025</c:v>
                </c:pt>
                <c:pt idx="635">
                  <c:v>44032</c:v>
                </c:pt>
                <c:pt idx="636">
                  <c:v>44039</c:v>
                </c:pt>
                <c:pt idx="637">
                  <c:v>44046</c:v>
                </c:pt>
                <c:pt idx="638">
                  <c:v>44053</c:v>
                </c:pt>
                <c:pt idx="639">
                  <c:v>44060</c:v>
                </c:pt>
                <c:pt idx="640">
                  <c:v>44067</c:v>
                </c:pt>
                <c:pt idx="641">
                  <c:v>44074</c:v>
                </c:pt>
                <c:pt idx="642">
                  <c:v>44081</c:v>
                </c:pt>
                <c:pt idx="643">
                  <c:v>44088</c:v>
                </c:pt>
                <c:pt idx="644">
                  <c:v>44095</c:v>
                </c:pt>
                <c:pt idx="645">
                  <c:v>44102</c:v>
                </c:pt>
                <c:pt idx="646">
                  <c:v>44109</c:v>
                </c:pt>
                <c:pt idx="647">
                  <c:v>44116</c:v>
                </c:pt>
                <c:pt idx="648">
                  <c:v>44123</c:v>
                </c:pt>
                <c:pt idx="649">
                  <c:v>44130</c:v>
                </c:pt>
                <c:pt idx="650">
                  <c:v>44137</c:v>
                </c:pt>
                <c:pt idx="651">
                  <c:v>44144</c:v>
                </c:pt>
                <c:pt idx="652">
                  <c:v>44151</c:v>
                </c:pt>
                <c:pt idx="653">
                  <c:v>44158</c:v>
                </c:pt>
                <c:pt idx="654">
                  <c:v>44165</c:v>
                </c:pt>
                <c:pt idx="655">
                  <c:v>44172</c:v>
                </c:pt>
                <c:pt idx="656">
                  <c:v>44179</c:v>
                </c:pt>
                <c:pt idx="657">
                  <c:v>44186</c:v>
                </c:pt>
                <c:pt idx="658">
                  <c:v>44193</c:v>
                </c:pt>
                <c:pt idx="659">
                  <c:v>44200</c:v>
                </c:pt>
              </c:numCache>
            </c:numRef>
          </c:cat>
          <c:val>
            <c:numRef>
              <c:f>'C3-14'!$B$16:$B$675</c:f>
              <c:numCache>
                <c:formatCode>General</c:formatCode>
                <c:ptCount val="660"/>
                <c:pt idx="0">
                  <c:v>25.352499999999999</c:v>
                </c:pt>
                <c:pt idx="1">
                  <c:v>26.18</c:v>
                </c:pt>
                <c:pt idx="2">
                  <c:v>26.357999999999901</c:v>
                </c:pt>
                <c:pt idx="3">
                  <c:v>25.532</c:v>
                </c:pt>
                <c:pt idx="4">
                  <c:v>26.47</c:v>
                </c:pt>
                <c:pt idx="5">
                  <c:v>26.222000000000001</c:v>
                </c:pt>
                <c:pt idx="6">
                  <c:v>27.024000000000001</c:v>
                </c:pt>
                <c:pt idx="7">
                  <c:v>27.506</c:v>
                </c:pt>
                <c:pt idx="8">
                  <c:v>28.068000000000001</c:v>
                </c:pt>
                <c:pt idx="9">
                  <c:v>28.545999999999999</c:v>
                </c:pt>
                <c:pt idx="10">
                  <c:v>28.741999999999901</c:v>
                </c:pt>
                <c:pt idx="11">
                  <c:v>29.601999999999901</c:v>
                </c:pt>
                <c:pt idx="12">
                  <c:v>30.52</c:v>
                </c:pt>
                <c:pt idx="13">
                  <c:v>28.922000000000001</c:v>
                </c:pt>
                <c:pt idx="14">
                  <c:v>27.979999999999901</c:v>
                </c:pt>
                <c:pt idx="15">
                  <c:v>26.952000000000002</c:v>
                </c:pt>
                <c:pt idx="16">
                  <c:v>24.923999999999999</c:v>
                </c:pt>
                <c:pt idx="17">
                  <c:v>24.207999999999998</c:v>
                </c:pt>
                <c:pt idx="18">
                  <c:v>25.341999999999999</c:v>
                </c:pt>
                <c:pt idx="19">
                  <c:v>26.282</c:v>
                </c:pt>
                <c:pt idx="20">
                  <c:v>27.015999999999998</c:v>
                </c:pt>
                <c:pt idx="21">
                  <c:v>26.661999999999999</c:v>
                </c:pt>
                <c:pt idx="22">
                  <c:v>25.324000000000002</c:v>
                </c:pt>
                <c:pt idx="23">
                  <c:v>25.448</c:v>
                </c:pt>
                <c:pt idx="24">
                  <c:v>26.47</c:v>
                </c:pt>
                <c:pt idx="25">
                  <c:v>24.62</c:v>
                </c:pt>
                <c:pt idx="26">
                  <c:v>23.641999999999999</c:v>
                </c:pt>
                <c:pt idx="27">
                  <c:v>23.803999999999998</c:v>
                </c:pt>
                <c:pt idx="28">
                  <c:v>21.751999999999999</c:v>
                </c:pt>
                <c:pt idx="29">
                  <c:v>18.9679999999999</c:v>
                </c:pt>
                <c:pt idx="30">
                  <c:v>19.564</c:v>
                </c:pt>
                <c:pt idx="31">
                  <c:v>19.074000000000002</c:v>
                </c:pt>
                <c:pt idx="32">
                  <c:v>17.193999999999999</c:v>
                </c:pt>
                <c:pt idx="33">
                  <c:v>17.127999999999901</c:v>
                </c:pt>
                <c:pt idx="34">
                  <c:v>16.251999999999999</c:v>
                </c:pt>
                <c:pt idx="35">
                  <c:v>15.858000000000001</c:v>
                </c:pt>
                <c:pt idx="36">
                  <c:v>16.367999999999999</c:v>
                </c:pt>
                <c:pt idx="37">
                  <c:v>16.36</c:v>
                </c:pt>
                <c:pt idx="38">
                  <c:v>16.3825</c:v>
                </c:pt>
                <c:pt idx="39">
                  <c:v>15.656000000000001</c:v>
                </c:pt>
                <c:pt idx="40">
                  <c:v>13.756</c:v>
                </c:pt>
                <c:pt idx="41">
                  <c:v>11.978</c:v>
                </c:pt>
                <c:pt idx="42">
                  <c:v>12.233999999999901</c:v>
                </c:pt>
                <c:pt idx="43">
                  <c:v>10.835999999999901</c:v>
                </c:pt>
                <c:pt idx="44">
                  <c:v>9.1980000000000004</c:v>
                </c:pt>
                <c:pt idx="45">
                  <c:v>9.8339999999999996</c:v>
                </c:pt>
                <c:pt idx="46">
                  <c:v>10.27</c:v>
                </c:pt>
                <c:pt idx="47">
                  <c:v>11.422000000000001</c:v>
                </c:pt>
                <c:pt idx="48">
                  <c:v>12.526</c:v>
                </c:pt>
                <c:pt idx="49">
                  <c:v>12.85</c:v>
                </c:pt>
                <c:pt idx="50">
                  <c:v>11.843999999999999</c:v>
                </c:pt>
                <c:pt idx="51">
                  <c:v>12.632</c:v>
                </c:pt>
                <c:pt idx="52">
                  <c:v>13.494999999999999</c:v>
                </c:pt>
                <c:pt idx="53">
                  <c:v>14.555999999999999</c:v>
                </c:pt>
                <c:pt idx="54">
                  <c:v>14.103999999999999</c:v>
                </c:pt>
                <c:pt idx="55">
                  <c:v>14.569999999999901</c:v>
                </c:pt>
                <c:pt idx="56">
                  <c:v>15.484</c:v>
                </c:pt>
                <c:pt idx="57">
                  <c:v>15.5739999999999</c:v>
                </c:pt>
                <c:pt idx="58">
                  <c:v>15.6</c:v>
                </c:pt>
                <c:pt idx="59">
                  <c:v>15.7739999999999</c:v>
                </c:pt>
                <c:pt idx="60">
                  <c:v>15.19</c:v>
                </c:pt>
                <c:pt idx="61">
                  <c:v>13.891999999999999</c:v>
                </c:pt>
                <c:pt idx="62">
                  <c:v>13.488</c:v>
                </c:pt>
                <c:pt idx="63">
                  <c:v>13.78</c:v>
                </c:pt>
                <c:pt idx="64">
                  <c:v>13.744</c:v>
                </c:pt>
                <c:pt idx="65">
                  <c:v>13.9759999999999</c:v>
                </c:pt>
                <c:pt idx="66">
                  <c:v>14.885999999999999</c:v>
                </c:pt>
                <c:pt idx="67">
                  <c:v>14.798</c:v>
                </c:pt>
                <c:pt idx="68">
                  <c:v>14.215999999999999</c:v>
                </c:pt>
                <c:pt idx="69">
                  <c:v>14.835999999999901</c:v>
                </c:pt>
                <c:pt idx="70">
                  <c:v>14.691999999999901</c:v>
                </c:pt>
                <c:pt idx="71">
                  <c:v>15.343999999999999</c:v>
                </c:pt>
                <c:pt idx="72">
                  <c:v>15.598000000000001</c:v>
                </c:pt>
                <c:pt idx="73">
                  <c:v>15.453999999999899</c:v>
                </c:pt>
                <c:pt idx="74">
                  <c:v>15.49</c:v>
                </c:pt>
                <c:pt idx="75">
                  <c:v>14.228</c:v>
                </c:pt>
                <c:pt idx="76">
                  <c:v>13.6699999999999</c:v>
                </c:pt>
                <c:pt idx="77">
                  <c:v>13.53</c:v>
                </c:pt>
                <c:pt idx="78">
                  <c:v>13.831999999999899</c:v>
                </c:pt>
                <c:pt idx="79">
                  <c:v>14.62</c:v>
                </c:pt>
                <c:pt idx="80">
                  <c:v>14.9599999999999</c:v>
                </c:pt>
                <c:pt idx="81">
                  <c:v>14.7899999999999</c:v>
                </c:pt>
                <c:pt idx="82">
                  <c:v>14.68</c:v>
                </c:pt>
                <c:pt idx="83">
                  <c:v>13.868</c:v>
                </c:pt>
                <c:pt idx="84">
                  <c:v>13.6299999999999</c:v>
                </c:pt>
                <c:pt idx="85">
                  <c:v>13.141999999999999</c:v>
                </c:pt>
                <c:pt idx="86">
                  <c:v>13.827999999999999</c:v>
                </c:pt>
                <c:pt idx="87">
                  <c:v>14.538</c:v>
                </c:pt>
                <c:pt idx="88">
                  <c:v>14.154</c:v>
                </c:pt>
                <c:pt idx="89">
                  <c:v>12.725</c:v>
                </c:pt>
                <c:pt idx="90">
                  <c:v>12.657500000000001</c:v>
                </c:pt>
                <c:pt idx="91">
                  <c:v>12.786</c:v>
                </c:pt>
                <c:pt idx="92">
                  <c:v>13.215999999999999</c:v>
                </c:pt>
                <c:pt idx="93">
                  <c:v>13.454000000000001</c:v>
                </c:pt>
                <c:pt idx="94">
                  <c:v>13.2919999999999</c:v>
                </c:pt>
                <c:pt idx="95">
                  <c:v>12.94</c:v>
                </c:pt>
                <c:pt idx="96">
                  <c:v>13.34</c:v>
                </c:pt>
                <c:pt idx="97">
                  <c:v>12.965999999999999</c:v>
                </c:pt>
                <c:pt idx="98">
                  <c:v>12.894</c:v>
                </c:pt>
                <c:pt idx="99">
                  <c:v>13.318</c:v>
                </c:pt>
                <c:pt idx="100">
                  <c:v>13.07</c:v>
                </c:pt>
                <c:pt idx="101">
                  <c:v>13.068</c:v>
                </c:pt>
                <c:pt idx="102">
                  <c:v>12.792</c:v>
                </c:pt>
                <c:pt idx="103">
                  <c:v>12.772500000000001</c:v>
                </c:pt>
                <c:pt idx="104">
                  <c:v>13.353999999999999</c:v>
                </c:pt>
                <c:pt idx="105">
                  <c:v>13.9299999999999</c:v>
                </c:pt>
                <c:pt idx="106">
                  <c:v>14.618</c:v>
                </c:pt>
                <c:pt idx="107">
                  <c:v>15.321999999999999</c:v>
                </c:pt>
                <c:pt idx="108">
                  <c:v>15.922000000000001</c:v>
                </c:pt>
                <c:pt idx="109">
                  <c:v>15.523999999999999</c:v>
                </c:pt>
                <c:pt idx="110">
                  <c:v>14.842000000000001</c:v>
                </c:pt>
                <c:pt idx="111">
                  <c:v>15.294</c:v>
                </c:pt>
                <c:pt idx="112">
                  <c:v>15.134</c:v>
                </c:pt>
                <c:pt idx="113">
                  <c:v>15.4599999999999</c:v>
                </c:pt>
                <c:pt idx="114">
                  <c:v>15.6</c:v>
                </c:pt>
                <c:pt idx="115">
                  <c:v>15.304</c:v>
                </c:pt>
                <c:pt idx="116">
                  <c:v>15.237499999999899</c:v>
                </c:pt>
                <c:pt idx="117">
                  <c:v>14.7899999999999</c:v>
                </c:pt>
                <c:pt idx="118">
                  <c:v>13.953999999999899</c:v>
                </c:pt>
                <c:pt idx="119">
                  <c:v>14.125999999999999</c:v>
                </c:pt>
                <c:pt idx="120">
                  <c:v>13.768000000000001</c:v>
                </c:pt>
                <c:pt idx="121">
                  <c:v>14.303999999999901</c:v>
                </c:pt>
                <c:pt idx="122">
                  <c:v>14.414</c:v>
                </c:pt>
                <c:pt idx="123">
                  <c:v>14.587999999999999</c:v>
                </c:pt>
                <c:pt idx="124">
                  <c:v>15.075999999999899</c:v>
                </c:pt>
                <c:pt idx="125">
                  <c:v>15.474</c:v>
                </c:pt>
                <c:pt idx="126">
                  <c:v>15.522</c:v>
                </c:pt>
                <c:pt idx="127">
                  <c:v>15.262</c:v>
                </c:pt>
                <c:pt idx="128">
                  <c:v>14.978</c:v>
                </c:pt>
                <c:pt idx="129">
                  <c:v>15.435</c:v>
                </c:pt>
                <c:pt idx="130">
                  <c:v>15.49</c:v>
                </c:pt>
                <c:pt idx="131">
                  <c:v>15.641999999999999</c:v>
                </c:pt>
                <c:pt idx="132">
                  <c:v>15.0979999999999</c:v>
                </c:pt>
                <c:pt idx="133">
                  <c:v>14.9599999999999</c:v>
                </c:pt>
                <c:pt idx="134">
                  <c:v>14.596</c:v>
                </c:pt>
                <c:pt idx="135">
                  <c:v>14.553999999999901</c:v>
                </c:pt>
                <c:pt idx="136">
                  <c:v>14.904</c:v>
                </c:pt>
                <c:pt idx="137">
                  <c:v>15.081999999999899</c:v>
                </c:pt>
                <c:pt idx="138">
                  <c:v>14.794</c:v>
                </c:pt>
                <c:pt idx="139">
                  <c:v>14.69</c:v>
                </c:pt>
                <c:pt idx="140">
                  <c:v>14.313999999999901</c:v>
                </c:pt>
                <c:pt idx="141">
                  <c:v>13.932499999999999</c:v>
                </c:pt>
                <c:pt idx="142">
                  <c:v>13.952</c:v>
                </c:pt>
                <c:pt idx="143">
                  <c:v>14.284000000000001</c:v>
                </c:pt>
                <c:pt idx="144">
                  <c:v>14.092000000000001</c:v>
                </c:pt>
                <c:pt idx="145">
                  <c:v>14.26</c:v>
                </c:pt>
                <c:pt idx="146">
                  <c:v>14.5579999999999</c:v>
                </c:pt>
                <c:pt idx="147">
                  <c:v>14.624000000000001</c:v>
                </c:pt>
                <c:pt idx="148">
                  <c:v>14.502000000000001</c:v>
                </c:pt>
                <c:pt idx="149">
                  <c:v>14.584</c:v>
                </c:pt>
                <c:pt idx="150">
                  <c:v>15.055999999999999</c:v>
                </c:pt>
                <c:pt idx="151">
                  <c:v>15.29</c:v>
                </c:pt>
                <c:pt idx="152">
                  <c:v>15.331999999999899</c:v>
                </c:pt>
                <c:pt idx="153">
                  <c:v>16.488</c:v>
                </c:pt>
                <c:pt idx="154">
                  <c:v>16.315999999999999</c:v>
                </c:pt>
                <c:pt idx="155">
                  <c:v>16.79</c:v>
                </c:pt>
                <c:pt idx="156">
                  <c:v>16.21</c:v>
                </c:pt>
                <c:pt idx="157">
                  <c:v>16.127500000000001</c:v>
                </c:pt>
                <c:pt idx="158">
                  <c:v>16.558</c:v>
                </c:pt>
                <c:pt idx="159">
                  <c:v>16.34</c:v>
                </c:pt>
                <c:pt idx="160">
                  <c:v>15.962</c:v>
                </c:pt>
                <c:pt idx="161">
                  <c:v>13.866</c:v>
                </c:pt>
                <c:pt idx="162">
                  <c:v>13.069999999999901</c:v>
                </c:pt>
                <c:pt idx="163">
                  <c:v>13.0579999999999</c:v>
                </c:pt>
                <c:pt idx="164">
                  <c:v>12.123999999999899</c:v>
                </c:pt>
                <c:pt idx="165">
                  <c:v>12.6</c:v>
                </c:pt>
                <c:pt idx="166">
                  <c:v>12.48</c:v>
                </c:pt>
                <c:pt idx="167">
                  <c:v>11.324</c:v>
                </c:pt>
                <c:pt idx="168">
                  <c:v>11.587999999999999</c:v>
                </c:pt>
                <c:pt idx="169">
                  <c:v>12.385999999999999</c:v>
                </c:pt>
                <c:pt idx="170">
                  <c:v>12.85</c:v>
                </c:pt>
                <c:pt idx="171">
                  <c:v>12.944000000000001</c:v>
                </c:pt>
                <c:pt idx="172">
                  <c:v>12.133999999999901</c:v>
                </c:pt>
                <c:pt idx="173">
                  <c:v>12.044</c:v>
                </c:pt>
                <c:pt idx="174">
                  <c:v>11.555999999999999</c:v>
                </c:pt>
                <c:pt idx="175">
                  <c:v>10.744999999999999</c:v>
                </c:pt>
                <c:pt idx="176">
                  <c:v>10.286</c:v>
                </c:pt>
                <c:pt idx="177">
                  <c:v>10.559999999999899</c:v>
                </c:pt>
                <c:pt idx="178">
                  <c:v>10.2419999999999</c:v>
                </c:pt>
                <c:pt idx="179">
                  <c:v>10.383999999999901</c:v>
                </c:pt>
                <c:pt idx="180">
                  <c:v>9.7279999999999998</c:v>
                </c:pt>
                <c:pt idx="181">
                  <c:v>9.9759999999999902</c:v>
                </c:pt>
                <c:pt idx="182">
                  <c:v>9.7919999999999998</c:v>
                </c:pt>
                <c:pt idx="183">
                  <c:v>8.4079999999999995</c:v>
                </c:pt>
                <c:pt idx="184">
                  <c:v>8.0139999999999993</c:v>
                </c:pt>
                <c:pt idx="185">
                  <c:v>7.4640000000000004</c:v>
                </c:pt>
                <c:pt idx="186">
                  <c:v>6.9079999999999897</c:v>
                </c:pt>
                <c:pt idx="187">
                  <c:v>7.8599999999999897</c:v>
                </c:pt>
                <c:pt idx="188">
                  <c:v>7.3550000000000004</c:v>
                </c:pt>
                <c:pt idx="189">
                  <c:v>6.3449999999999998</c:v>
                </c:pt>
                <c:pt idx="190">
                  <c:v>6.77</c:v>
                </c:pt>
                <c:pt idx="191">
                  <c:v>6.7519999999999998</c:v>
                </c:pt>
                <c:pt idx="192">
                  <c:v>7.4119999999999902</c:v>
                </c:pt>
                <c:pt idx="193">
                  <c:v>8.11</c:v>
                </c:pt>
                <c:pt idx="194">
                  <c:v>8.14</c:v>
                </c:pt>
                <c:pt idx="195">
                  <c:v>8.2739999999999991</c:v>
                </c:pt>
                <c:pt idx="196">
                  <c:v>8.8579999999999899</c:v>
                </c:pt>
                <c:pt idx="197">
                  <c:v>8.7799999999999994</c:v>
                </c:pt>
                <c:pt idx="198">
                  <c:v>8.3039999999999896</c:v>
                </c:pt>
                <c:pt idx="199">
                  <c:v>7.7319999999999904</c:v>
                </c:pt>
                <c:pt idx="200">
                  <c:v>7.0959999999999903</c:v>
                </c:pt>
                <c:pt idx="201">
                  <c:v>6.9379999999999997</c:v>
                </c:pt>
                <c:pt idx="202">
                  <c:v>6.33</c:v>
                </c:pt>
                <c:pt idx="203">
                  <c:v>6.9119999999999999</c:v>
                </c:pt>
                <c:pt idx="204">
                  <c:v>7.1379999999999999</c:v>
                </c:pt>
                <c:pt idx="205">
                  <c:v>7.1260000000000003</c:v>
                </c:pt>
                <c:pt idx="206">
                  <c:v>7.1459999999999999</c:v>
                </c:pt>
                <c:pt idx="207">
                  <c:v>6.6820000000000004</c:v>
                </c:pt>
                <c:pt idx="208">
                  <c:v>6.4580000000000002</c:v>
                </c:pt>
                <c:pt idx="209">
                  <c:v>6.7479999999999896</c:v>
                </c:pt>
                <c:pt idx="210">
                  <c:v>6.45399999999999</c:v>
                </c:pt>
                <c:pt idx="211">
                  <c:v>6.4340000000000002</c:v>
                </c:pt>
                <c:pt idx="212">
                  <c:v>6.81</c:v>
                </c:pt>
                <c:pt idx="213">
                  <c:v>7.5720000000000001</c:v>
                </c:pt>
                <c:pt idx="214">
                  <c:v>8.0239999999999991</c:v>
                </c:pt>
                <c:pt idx="215">
                  <c:v>8.2059999999999995</c:v>
                </c:pt>
                <c:pt idx="216">
                  <c:v>7.806</c:v>
                </c:pt>
                <c:pt idx="217">
                  <c:v>7.2619999999999898</c:v>
                </c:pt>
                <c:pt idx="218">
                  <c:v>6.9980000000000002</c:v>
                </c:pt>
                <c:pt idx="219">
                  <c:v>6.9079999999999897</c:v>
                </c:pt>
                <c:pt idx="220">
                  <c:v>7.194</c:v>
                </c:pt>
                <c:pt idx="221">
                  <c:v>7.6114285714285703</c:v>
                </c:pt>
                <c:pt idx="222">
                  <c:v>7.8714285714285701</c:v>
                </c:pt>
                <c:pt idx="223">
                  <c:v>7.8185714285714196</c:v>
                </c:pt>
                <c:pt idx="224">
                  <c:v>8.2259999999999902</c:v>
                </c:pt>
                <c:pt idx="225">
                  <c:v>7.7060000000000004</c:v>
                </c:pt>
                <c:pt idx="226">
                  <c:v>7.4619999999999997</c:v>
                </c:pt>
                <c:pt idx="227">
                  <c:v>7.63</c:v>
                </c:pt>
                <c:pt idx="228">
                  <c:v>7.7720000000000002</c:v>
                </c:pt>
                <c:pt idx="229">
                  <c:v>7.8339999999999996</c:v>
                </c:pt>
                <c:pt idx="230">
                  <c:v>8.0039999999999996</c:v>
                </c:pt>
                <c:pt idx="231">
                  <c:v>7.8079999999999998</c:v>
                </c:pt>
                <c:pt idx="232">
                  <c:v>8.1259999999999994</c:v>
                </c:pt>
                <c:pt idx="233">
                  <c:v>8.2899999999999991</c:v>
                </c:pt>
                <c:pt idx="234">
                  <c:v>7.8879999999999999</c:v>
                </c:pt>
                <c:pt idx="235">
                  <c:v>6.8040000000000003</c:v>
                </c:pt>
                <c:pt idx="236">
                  <c:v>6.6599999999999904</c:v>
                </c:pt>
                <c:pt idx="237">
                  <c:v>6.1979999999999897</c:v>
                </c:pt>
                <c:pt idx="238">
                  <c:v>6.78</c:v>
                </c:pt>
                <c:pt idx="239">
                  <c:v>6.9039999999999999</c:v>
                </c:pt>
                <c:pt idx="240">
                  <c:v>6.8250000000000002</c:v>
                </c:pt>
                <c:pt idx="241">
                  <c:v>6.32</c:v>
                </c:pt>
                <c:pt idx="242">
                  <c:v>6.0960000000000001</c:v>
                </c:pt>
                <c:pt idx="243">
                  <c:v>5.52</c:v>
                </c:pt>
                <c:pt idx="244">
                  <c:v>4.5839999999999996</c:v>
                </c:pt>
                <c:pt idx="245">
                  <c:v>3.8460000000000001</c:v>
                </c:pt>
                <c:pt idx="246">
                  <c:v>4.2220000000000004</c:v>
                </c:pt>
                <c:pt idx="247">
                  <c:v>4.83</c:v>
                </c:pt>
                <c:pt idx="248">
                  <c:v>4.9340000000000002</c:v>
                </c:pt>
                <c:pt idx="249">
                  <c:v>4.4820000000000002</c:v>
                </c:pt>
                <c:pt idx="250">
                  <c:v>4.2560000000000002</c:v>
                </c:pt>
                <c:pt idx="251">
                  <c:v>3.6659999999999902</c:v>
                </c:pt>
                <c:pt idx="252">
                  <c:v>3.8519999999999999</c:v>
                </c:pt>
                <c:pt idx="253">
                  <c:v>4.6475</c:v>
                </c:pt>
                <c:pt idx="254">
                  <c:v>4.9059999999999997</c:v>
                </c:pt>
                <c:pt idx="255">
                  <c:v>4.6079999999999997</c:v>
                </c:pt>
                <c:pt idx="256">
                  <c:v>3.3079999999999998</c:v>
                </c:pt>
                <c:pt idx="257">
                  <c:v>2.968</c:v>
                </c:pt>
                <c:pt idx="258">
                  <c:v>3.194</c:v>
                </c:pt>
                <c:pt idx="259">
                  <c:v>3.6119999999999899</c:v>
                </c:pt>
                <c:pt idx="260">
                  <c:v>3.484</c:v>
                </c:pt>
                <c:pt idx="261">
                  <c:v>3.444</c:v>
                </c:pt>
                <c:pt idx="262">
                  <c:v>3.6859999999999999</c:v>
                </c:pt>
                <c:pt idx="263">
                  <c:v>3.9319999999999999</c:v>
                </c:pt>
                <c:pt idx="264">
                  <c:v>4.3479999999999999</c:v>
                </c:pt>
                <c:pt idx="265">
                  <c:v>4.4640000000000004</c:v>
                </c:pt>
                <c:pt idx="266">
                  <c:v>4.2779999999999996</c:v>
                </c:pt>
                <c:pt idx="267">
                  <c:v>4.4020000000000001</c:v>
                </c:pt>
                <c:pt idx="268">
                  <c:v>4.1079999999999997</c:v>
                </c:pt>
                <c:pt idx="269">
                  <c:v>4.1159999999999997</c:v>
                </c:pt>
                <c:pt idx="270">
                  <c:v>4.2699999999999996</c:v>
                </c:pt>
                <c:pt idx="271">
                  <c:v>4.3239999999999998</c:v>
                </c:pt>
                <c:pt idx="272">
                  <c:v>4.46</c:v>
                </c:pt>
                <c:pt idx="273">
                  <c:v>4.33</c:v>
                </c:pt>
                <c:pt idx="274">
                  <c:v>4.3899999999999997</c:v>
                </c:pt>
                <c:pt idx="275">
                  <c:v>4.532</c:v>
                </c:pt>
                <c:pt idx="276">
                  <c:v>4.74</c:v>
                </c:pt>
                <c:pt idx="277">
                  <c:v>5.3339999999999996</c:v>
                </c:pt>
                <c:pt idx="278">
                  <c:v>5.468</c:v>
                </c:pt>
                <c:pt idx="279">
                  <c:v>5.4</c:v>
                </c:pt>
                <c:pt idx="280">
                  <c:v>5.1520000000000001</c:v>
                </c:pt>
                <c:pt idx="281">
                  <c:v>4.806</c:v>
                </c:pt>
                <c:pt idx="282">
                  <c:v>5.0860000000000003</c:v>
                </c:pt>
                <c:pt idx="283">
                  <c:v>4.72</c:v>
                </c:pt>
                <c:pt idx="284">
                  <c:v>4.8639999999999999</c:v>
                </c:pt>
                <c:pt idx="285">
                  <c:v>4.63</c:v>
                </c:pt>
                <c:pt idx="286">
                  <c:v>4.5714285714285703</c:v>
                </c:pt>
                <c:pt idx="287">
                  <c:v>4.4228571428571399</c:v>
                </c:pt>
                <c:pt idx="288">
                  <c:v>4.4099999999999904</c:v>
                </c:pt>
                <c:pt idx="289">
                  <c:v>4.6385714285714199</c:v>
                </c:pt>
                <c:pt idx="290">
                  <c:v>4.9000000000000004</c:v>
                </c:pt>
                <c:pt idx="291">
                  <c:v>4.8379999999999903</c:v>
                </c:pt>
                <c:pt idx="292">
                  <c:v>4.8925000000000001</c:v>
                </c:pt>
                <c:pt idx="293">
                  <c:v>4.8125</c:v>
                </c:pt>
                <c:pt idx="294">
                  <c:v>4.59</c:v>
                </c:pt>
                <c:pt idx="295">
                  <c:v>4.9371428571428497</c:v>
                </c:pt>
                <c:pt idx="296">
                  <c:v>5.13</c:v>
                </c:pt>
                <c:pt idx="297">
                  <c:v>5.5228571428571396</c:v>
                </c:pt>
                <c:pt idx="298">
                  <c:v>6.2042857142857102</c:v>
                </c:pt>
                <c:pt idx="299">
                  <c:v>6.4442857142857104</c:v>
                </c:pt>
                <c:pt idx="300">
                  <c:v>6.9742857142857098</c:v>
                </c:pt>
                <c:pt idx="301">
                  <c:v>6.7671428571428498</c:v>
                </c:pt>
                <c:pt idx="302">
                  <c:v>6.7983333333333302</c:v>
                </c:pt>
                <c:pt idx="303">
                  <c:v>6.5860000000000003</c:v>
                </c:pt>
                <c:pt idx="304">
                  <c:v>6.0228571428571396</c:v>
                </c:pt>
                <c:pt idx="305">
                  <c:v>5.4039999999999901</c:v>
                </c:pt>
                <c:pt idx="306">
                  <c:v>4.806</c:v>
                </c:pt>
                <c:pt idx="307">
                  <c:v>5.0339999999999998</c:v>
                </c:pt>
                <c:pt idx="308">
                  <c:v>5.4375</c:v>
                </c:pt>
                <c:pt idx="309">
                  <c:v>5.5279999999999996</c:v>
                </c:pt>
                <c:pt idx="310">
                  <c:v>5.3199999999999896</c:v>
                </c:pt>
                <c:pt idx="311">
                  <c:v>5.1840000000000002</c:v>
                </c:pt>
                <c:pt idx="312">
                  <c:v>5.048</c:v>
                </c:pt>
                <c:pt idx="313">
                  <c:v>4.9859999999999998</c:v>
                </c:pt>
                <c:pt idx="314">
                  <c:v>5.1419999999999897</c:v>
                </c:pt>
                <c:pt idx="315">
                  <c:v>5.3879999999999999</c:v>
                </c:pt>
                <c:pt idx="316">
                  <c:v>5.5179999999999998</c:v>
                </c:pt>
                <c:pt idx="317">
                  <c:v>5.6340000000000003</c:v>
                </c:pt>
                <c:pt idx="318">
                  <c:v>5.74</c:v>
                </c:pt>
                <c:pt idx="319">
                  <c:v>5.9219999999999997</c:v>
                </c:pt>
                <c:pt idx="320">
                  <c:v>5.7080000000000002</c:v>
                </c:pt>
                <c:pt idx="321">
                  <c:v>6.0019999999999998</c:v>
                </c:pt>
                <c:pt idx="322">
                  <c:v>6.1159999999999997</c:v>
                </c:pt>
                <c:pt idx="323">
                  <c:v>6.1660000000000004</c:v>
                </c:pt>
                <c:pt idx="324">
                  <c:v>6.11</c:v>
                </c:pt>
                <c:pt idx="325">
                  <c:v>6.2159999999999904</c:v>
                </c:pt>
                <c:pt idx="326">
                  <c:v>6.3739999999999997</c:v>
                </c:pt>
                <c:pt idx="327">
                  <c:v>6.3539999999999903</c:v>
                </c:pt>
                <c:pt idx="328">
                  <c:v>6.2919999999999998</c:v>
                </c:pt>
                <c:pt idx="329">
                  <c:v>6.1219999999999999</c:v>
                </c:pt>
                <c:pt idx="330">
                  <c:v>5.9159999999999897</c:v>
                </c:pt>
                <c:pt idx="331">
                  <c:v>5.8280000000000003</c:v>
                </c:pt>
                <c:pt idx="332">
                  <c:v>5.7539999999999996</c:v>
                </c:pt>
                <c:pt idx="333">
                  <c:v>5.9240000000000004</c:v>
                </c:pt>
                <c:pt idx="334">
                  <c:v>6.1283333333333303</c:v>
                </c:pt>
                <c:pt idx="335">
                  <c:v>6.26</c:v>
                </c:pt>
                <c:pt idx="336">
                  <c:v>6.3279999999999896</c:v>
                </c:pt>
                <c:pt idx="337">
                  <c:v>6.6219999999999999</c:v>
                </c:pt>
                <c:pt idx="338">
                  <c:v>6.7560000000000002</c:v>
                </c:pt>
                <c:pt idx="339">
                  <c:v>6.984</c:v>
                </c:pt>
                <c:pt idx="340">
                  <c:v>7.0925000000000002</c:v>
                </c:pt>
                <c:pt idx="341">
                  <c:v>6.8620000000000001</c:v>
                </c:pt>
                <c:pt idx="342">
                  <c:v>6.6719999999999997</c:v>
                </c:pt>
                <c:pt idx="343">
                  <c:v>7.0039999999999996</c:v>
                </c:pt>
                <c:pt idx="344">
                  <c:v>7.2949999999999902</c:v>
                </c:pt>
                <c:pt idx="345">
                  <c:v>7.2</c:v>
                </c:pt>
                <c:pt idx="346">
                  <c:v>6.8239999999999998</c:v>
                </c:pt>
                <c:pt idx="347">
                  <c:v>7.1120000000000001</c:v>
                </c:pt>
                <c:pt idx="348">
                  <c:v>7.0759999999999996</c:v>
                </c:pt>
                <c:pt idx="349">
                  <c:v>6.9679999999999902</c:v>
                </c:pt>
                <c:pt idx="350">
                  <c:v>7.0239999999999903</c:v>
                </c:pt>
                <c:pt idx="351">
                  <c:v>7.2720000000000002</c:v>
                </c:pt>
                <c:pt idx="352">
                  <c:v>7.4640000000000004</c:v>
                </c:pt>
                <c:pt idx="353">
                  <c:v>7.3459999999999903</c:v>
                </c:pt>
                <c:pt idx="354">
                  <c:v>6.85</c:v>
                </c:pt>
                <c:pt idx="355">
                  <c:v>6.6260000000000003</c:v>
                </c:pt>
                <c:pt idx="356">
                  <c:v>6.734</c:v>
                </c:pt>
                <c:pt idx="357">
                  <c:v>6.95</c:v>
                </c:pt>
                <c:pt idx="358">
                  <c:v>7.0225</c:v>
                </c:pt>
                <c:pt idx="359">
                  <c:v>7.0659999999999998</c:v>
                </c:pt>
                <c:pt idx="360">
                  <c:v>6.8319999999999999</c:v>
                </c:pt>
                <c:pt idx="361">
                  <c:v>7.1660000000000004</c:v>
                </c:pt>
                <c:pt idx="362">
                  <c:v>7.3680000000000003</c:v>
                </c:pt>
                <c:pt idx="363">
                  <c:v>7.524</c:v>
                </c:pt>
                <c:pt idx="364">
                  <c:v>7.5979999999999999</c:v>
                </c:pt>
                <c:pt idx="365">
                  <c:v>7.3840000000000003</c:v>
                </c:pt>
                <c:pt idx="366">
                  <c:v>7.25</c:v>
                </c:pt>
                <c:pt idx="367">
                  <c:v>7.39</c:v>
                </c:pt>
                <c:pt idx="368">
                  <c:v>7.5379999999999896</c:v>
                </c:pt>
                <c:pt idx="369">
                  <c:v>7.4480000000000004</c:v>
                </c:pt>
                <c:pt idx="370">
                  <c:v>7.5039999999999996</c:v>
                </c:pt>
                <c:pt idx="371">
                  <c:v>7.43</c:v>
                </c:pt>
                <c:pt idx="372">
                  <c:v>7.4739999999999904</c:v>
                </c:pt>
                <c:pt idx="373">
                  <c:v>7.726</c:v>
                </c:pt>
                <c:pt idx="374">
                  <c:v>7.9879999999999898</c:v>
                </c:pt>
                <c:pt idx="375">
                  <c:v>7.9599999999999902</c:v>
                </c:pt>
                <c:pt idx="376">
                  <c:v>7.85</c:v>
                </c:pt>
                <c:pt idx="377">
                  <c:v>8.1319999999999997</c:v>
                </c:pt>
                <c:pt idx="378">
                  <c:v>8.2720000000000002</c:v>
                </c:pt>
                <c:pt idx="379">
                  <c:v>8.1179999999999897</c:v>
                </c:pt>
                <c:pt idx="380">
                  <c:v>8.0719999999999992</c:v>
                </c:pt>
                <c:pt idx="381">
                  <c:v>8.2059999999999995</c:v>
                </c:pt>
                <c:pt idx="382">
                  <c:v>8.1739999999999995</c:v>
                </c:pt>
                <c:pt idx="383">
                  <c:v>8.0060000000000002</c:v>
                </c:pt>
                <c:pt idx="384">
                  <c:v>8.0739999999999998</c:v>
                </c:pt>
                <c:pt idx="385">
                  <c:v>8.2040000000000006</c:v>
                </c:pt>
                <c:pt idx="386">
                  <c:v>8.3780000000000001</c:v>
                </c:pt>
                <c:pt idx="387">
                  <c:v>8.4760000000000009</c:v>
                </c:pt>
                <c:pt idx="388">
                  <c:v>8.6319999999999997</c:v>
                </c:pt>
                <c:pt idx="389">
                  <c:v>8.4659999999999993</c:v>
                </c:pt>
                <c:pt idx="390">
                  <c:v>8.3919999999999995</c:v>
                </c:pt>
                <c:pt idx="391">
                  <c:v>8.5719999999999992</c:v>
                </c:pt>
                <c:pt idx="392">
                  <c:v>8.5980000000000008</c:v>
                </c:pt>
                <c:pt idx="393">
                  <c:v>8.5459999999999994</c:v>
                </c:pt>
                <c:pt idx="394">
                  <c:v>8.3299999999999894</c:v>
                </c:pt>
                <c:pt idx="395">
                  <c:v>8.1300000000000008</c:v>
                </c:pt>
                <c:pt idx="396">
                  <c:v>8.24</c:v>
                </c:pt>
                <c:pt idx="397">
                  <c:v>8.2799999999999994</c:v>
                </c:pt>
                <c:pt idx="398">
                  <c:v>7.7679999999999998</c:v>
                </c:pt>
                <c:pt idx="399">
                  <c:v>7.056</c:v>
                </c:pt>
                <c:pt idx="400">
                  <c:v>6.4759999999999902</c:v>
                </c:pt>
                <c:pt idx="401">
                  <c:v>5.9979999999999896</c:v>
                </c:pt>
                <c:pt idx="402">
                  <c:v>5.6539999999999999</c:v>
                </c:pt>
                <c:pt idx="403">
                  <c:v>4.9660000000000002</c:v>
                </c:pt>
                <c:pt idx="404">
                  <c:v>4.992</c:v>
                </c:pt>
                <c:pt idx="405">
                  <c:v>5.0460000000000003</c:v>
                </c:pt>
                <c:pt idx="406">
                  <c:v>4.9480000000000004</c:v>
                </c:pt>
                <c:pt idx="407">
                  <c:v>5.01</c:v>
                </c:pt>
                <c:pt idx="408">
                  <c:v>4.9139999999999997</c:v>
                </c:pt>
                <c:pt idx="409">
                  <c:v>4.8249999999999904</c:v>
                </c:pt>
                <c:pt idx="410">
                  <c:v>4.984</c:v>
                </c:pt>
                <c:pt idx="411">
                  <c:v>5.306</c:v>
                </c:pt>
                <c:pt idx="412">
                  <c:v>5.55</c:v>
                </c:pt>
                <c:pt idx="413">
                  <c:v>5.6519999999999904</c:v>
                </c:pt>
                <c:pt idx="414">
                  <c:v>6.3659999999999997</c:v>
                </c:pt>
                <c:pt idx="415">
                  <c:v>6.048</c:v>
                </c:pt>
                <c:pt idx="416">
                  <c:v>5.8460000000000001</c:v>
                </c:pt>
                <c:pt idx="417">
                  <c:v>6.0239999999999903</c:v>
                </c:pt>
                <c:pt idx="418">
                  <c:v>5.8759999999999897</c:v>
                </c:pt>
                <c:pt idx="419">
                  <c:v>6.0140000000000002</c:v>
                </c:pt>
                <c:pt idx="420">
                  <c:v>6.0839999999999996</c:v>
                </c:pt>
                <c:pt idx="421">
                  <c:v>5.7859999999999996</c:v>
                </c:pt>
                <c:pt idx="422">
                  <c:v>5.5259999999999998</c:v>
                </c:pt>
                <c:pt idx="423">
                  <c:v>4.6139999999999999</c:v>
                </c:pt>
                <c:pt idx="424">
                  <c:v>4.68</c:v>
                </c:pt>
                <c:pt idx="425">
                  <c:v>4.7119999999999997</c:v>
                </c:pt>
                <c:pt idx="426">
                  <c:v>4.6840000000000002</c:v>
                </c:pt>
                <c:pt idx="427">
                  <c:v>4.5059999999999896</c:v>
                </c:pt>
                <c:pt idx="428">
                  <c:v>4.5640000000000001</c:v>
                </c:pt>
                <c:pt idx="429">
                  <c:v>4.8659999999999997</c:v>
                </c:pt>
                <c:pt idx="430">
                  <c:v>4.6820000000000004</c:v>
                </c:pt>
                <c:pt idx="431">
                  <c:v>4.7160000000000002</c:v>
                </c:pt>
                <c:pt idx="432">
                  <c:v>4.4279999999999999</c:v>
                </c:pt>
                <c:pt idx="433">
                  <c:v>4.0460000000000003</c:v>
                </c:pt>
                <c:pt idx="434">
                  <c:v>4.1059999999999999</c:v>
                </c:pt>
                <c:pt idx="435">
                  <c:v>4.3460000000000001</c:v>
                </c:pt>
                <c:pt idx="436">
                  <c:v>4.7960000000000003</c:v>
                </c:pt>
                <c:pt idx="437">
                  <c:v>5.51</c:v>
                </c:pt>
                <c:pt idx="438">
                  <c:v>5.6139999999999999</c:v>
                </c:pt>
                <c:pt idx="439">
                  <c:v>5.7919999999999998</c:v>
                </c:pt>
                <c:pt idx="440">
                  <c:v>5.85</c:v>
                </c:pt>
                <c:pt idx="441">
                  <c:v>6.2159999999999904</c:v>
                </c:pt>
                <c:pt idx="442">
                  <c:v>6.02</c:v>
                </c:pt>
                <c:pt idx="443">
                  <c:v>5.6360000000000001</c:v>
                </c:pt>
                <c:pt idx="444">
                  <c:v>5.3440000000000003</c:v>
                </c:pt>
                <c:pt idx="445">
                  <c:v>4.5279999999999996</c:v>
                </c:pt>
                <c:pt idx="446">
                  <c:v>4.4480000000000004</c:v>
                </c:pt>
                <c:pt idx="447">
                  <c:v>4.8879999999999999</c:v>
                </c:pt>
                <c:pt idx="448">
                  <c:v>5.694</c:v>
                </c:pt>
                <c:pt idx="449">
                  <c:v>6.3925000000000001</c:v>
                </c:pt>
                <c:pt idx="450">
                  <c:v>5.5220000000000002</c:v>
                </c:pt>
                <c:pt idx="451">
                  <c:v>5.2759999999999998</c:v>
                </c:pt>
                <c:pt idx="452">
                  <c:v>5.032</c:v>
                </c:pt>
                <c:pt idx="453">
                  <c:v>5.0919999999999996</c:v>
                </c:pt>
                <c:pt idx="454">
                  <c:v>5.23</c:v>
                </c:pt>
                <c:pt idx="455">
                  <c:v>5.1719999999999997</c:v>
                </c:pt>
                <c:pt idx="456">
                  <c:v>4.9979999999999896</c:v>
                </c:pt>
                <c:pt idx="457">
                  <c:v>5.18</c:v>
                </c:pt>
                <c:pt idx="458">
                  <c:v>5.4740000000000002</c:v>
                </c:pt>
                <c:pt idx="459">
                  <c:v>5.2720000000000002</c:v>
                </c:pt>
                <c:pt idx="460">
                  <c:v>5.1420000000000003</c:v>
                </c:pt>
                <c:pt idx="461">
                  <c:v>4.9219999999999997</c:v>
                </c:pt>
                <c:pt idx="462">
                  <c:v>4.74</c:v>
                </c:pt>
                <c:pt idx="463">
                  <c:v>4.8479999999999999</c:v>
                </c:pt>
                <c:pt idx="464">
                  <c:v>4.875</c:v>
                </c:pt>
                <c:pt idx="465">
                  <c:v>4.782</c:v>
                </c:pt>
                <c:pt idx="466">
                  <c:v>4.5639999999999903</c:v>
                </c:pt>
                <c:pt idx="467">
                  <c:v>4.4939999999999998</c:v>
                </c:pt>
                <c:pt idx="468">
                  <c:v>4.4340000000000002</c:v>
                </c:pt>
                <c:pt idx="469">
                  <c:v>4.6180000000000003</c:v>
                </c:pt>
                <c:pt idx="470">
                  <c:v>4.9459999999999997</c:v>
                </c:pt>
                <c:pt idx="471">
                  <c:v>5.1059999999999999</c:v>
                </c:pt>
                <c:pt idx="472">
                  <c:v>5.01799999999999</c:v>
                </c:pt>
                <c:pt idx="473">
                  <c:v>4.9320000000000004</c:v>
                </c:pt>
                <c:pt idx="474">
                  <c:v>4.8899999999999997</c:v>
                </c:pt>
                <c:pt idx="475">
                  <c:v>4.9419999999999904</c:v>
                </c:pt>
                <c:pt idx="476">
                  <c:v>5.1680000000000001</c:v>
                </c:pt>
                <c:pt idx="477">
                  <c:v>5.3879999999999999</c:v>
                </c:pt>
                <c:pt idx="478">
                  <c:v>5.3259999999999996</c:v>
                </c:pt>
                <c:pt idx="479">
                  <c:v>5.1639999999999997</c:v>
                </c:pt>
                <c:pt idx="480">
                  <c:v>5.3379999999999903</c:v>
                </c:pt>
                <c:pt idx="481">
                  <c:v>5.3239999999999998</c:v>
                </c:pt>
                <c:pt idx="482">
                  <c:v>5.6859999999999999</c:v>
                </c:pt>
                <c:pt idx="483">
                  <c:v>5.8940000000000001</c:v>
                </c:pt>
                <c:pt idx="484">
                  <c:v>5.9779999999999998</c:v>
                </c:pt>
                <c:pt idx="485">
                  <c:v>6.6079999999999997</c:v>
                </c:pt>
                <c:pt idx="486">
                  <c:v>6.97</c:v>
                </c:pt>
                <c:pt idx="487">
                  <c:v>6.766</c:v>
                </c:pt>
                <c:pt idx="488">
                  <c:v>7.0439999999999996</c:v>
                </c:pt>
                <c:pt idx="489">
                  <c:v>6.9459999999999997</c:v>
                </c:pt>
                <c:pt idx="490">
                  <c:v>7.2919999999999998</c:v>
                </c:pt>
                <c:pt idx="491">
                  <c:v>7.5620000000000003</c:v>
                </c:pt>
                <c:pt idx="492">
                  <c:v>7.3360000000000003</c:v>
                </c:pt>
                <c:pt idx="493">
                  <c:v>7.5119999999999898</c:v>
                </c:pt>
                <c:pt idx="494">
                  <c:v>7.6679999999999904</c:v>
                </c:pt>
                <c:pt idx="495">
                  <c:v>7.4820000000000002</c:v>
                </c:pt>
                <c:pt idx="496">
                  <c:v>7.5259999999999998</c:v>
                </c:pt>
                <c:pt idx="497">
                  <c:v>7.64</c:v>
                </c:pt>
                <c:pt idx="498">
                  <c:v>7.3479999999999901</c:v>
                </c:pt>
                <c:pt idx="499">
                  <c:v>7.1360000000000001</c:v>
                </c:pt>
                <c:pt idx="500">
                  <c:v>7.77599999999999</c:v>
                </c:pt>
                <c:pt idx="501">
                  <c:v>8.15749999999999</c:v>
                </c:pt>
                <c:pt idx="502">
                  <c:v>7.7750000000000004</c:v>
                </c:pt>
                <c:pt idx="503">
                  <c:v>7.782</c:v>
                </c:pt>
                <c:pt idx="504">
                  <c:v>8.2360000000000007</c:v>
                </c:pt>
                <c:pt idx="505">
                  <c:v>9.0879999999999992</c:v>
                </c:pt>
                <c:pt idx="506">
                  <c:v>9.0579999999999892</c:v>
                </c:pt>
                <c:pt idx="507">
                  <c:v>9.0220000000000002</c:v>
                </c:pt>
                <c:pt idx="508">
                  <c:v>9.5860000000000003</c:v>
                </c:pt>
                <c:pt idx="509">
                  <c:v>9.718</c:v>
                </c:pt>
                <c:pt idx="510">
                  <c:v>9.9819999999999993</c:v>
                </c:pt>
                <c:pt idx="511">
                  <c:v>10.722</c:v>
                </c:pt>
                <c:pt idx="512">
                  <c:v>11.182</c:v>
                </c:pt>
                <c:pt idx="513">
                  <c:v>12.013999999999999</c:v>
                </c:pt>
                <c:pt idx="514">
                  <c:v>13.2075</c:v>
                </c:pt>
                <c:pt idx="515">
                  <c:v>13.023999999999999</c:v>
                </c:pt>
                <c:pt idx="516">
                  <c:v>13.496</c:v>
                </c:pt>
                <c:pt idx="517">
                  <c:v>13.586</c:v>
                </c:pt>
                <c:pt idx="518">
                  <c:v>13.238</c:v>
                </c:pt>
                <c:pt idx="519">
                  <c:v>13.162000000000001</c:v>
                </c:pt>
                <c:pt idx="520">
                  <c:v>14.054</c:v>
                </c:pt>
                <c:pt idx="521">
                  <c:v>14.906000000000001</c:v>
                </c:pt>
                <c:pt idx="522">
                  <c:v>15.932</c:v>
                </c:pt>
                <c:pt idx="523">
                  <c:v>15.7</c:v>
                </c:pt>
                <c:pt idx="524">
                  <c:v>15.9</c:v>
                </c:pt>
                <c:pt idx="525">
                  <c:v>15.048</c:v>
                </c:pt>
                <c:pt idx="526">
                  <c:v>14.624000000000001</c:v>
                </c:pt>
                <c:pt idx="527">
                  <c:v>15.045999999999999</c:v>
                </c:pt>
                <c:pt idx="528">
                  <c:v>15.404</c:v>
                </c:pt>
                <c:pt idx="529">
                  <c:v>16.093999999999902</c:v>
                </c:pt>
                <c:pt idx="530">
                  <c:v>16.46</c:v>
                </c:pt>
                <c:pt idx="531">
                  <c:v>17.238</c:v>
                </c:pt>
                <c:pt idx="532">
                  <c:v>17.485999999999901</c:v>
                </c:pt>
                <c:pt idx="533">
                  <c:v>17.573999999999899</c:v>
                </c:pt>
                <c:pt idx="534">
                  <c:v>18.068000000000001</c:v>
                </c:pt>
                <c:pt idx="535">
                  <c:v>19.71</c:v>
                </c:pt>
                <c:pt idx="536">
                  <c:v>21.027999999999999</c:v>
                </c:pt>
                <c:pt idx="537">
                  <c:v>21.045999999999999</c:v>
                </c:pt>
                <c:pt idx="538">
                  <c:v>22.21</c:v>
                </c:pt>
                <c:pt idx="539">
                  <c:v>21.315999999999999</c:v>
                </c:pt>
                <c:pt idx="540">
                  <c:v>21.192</c:v>
                </c:pt>
                <c:pt idx="541">
                  <c:v>21.405999999999999</c:v>
                </c:pt>
                <c:pt idx="542">
                  <c:v>20.486000000000001</c:v>
                </c:pt>
                <c:pt idx="543">
                  <c:v>19.317999999999898</c:v>
                </c:pt>
                <c:pt idx="544">
                  <c:v>19.04</c:v>
                </c:pt>
                <c:pt idx="545">
                  <c:v>16.351999999999901</c:v>
                </c:pt>
                <c:pt idx="546">
                  <c:v>18.495999999999999</c:v>
                </c:pt>
                <c:pt idx="547">
                  <c:v>19.696000000000002</c:v>
                </c:pt>
                <c:pt idx="548">
                  <c:v>20.001999999999999</c:v>
                </c:pt>
                <c:pt idx="549">
                  <c:v>19.847999999999999</c:v>
                </c:pt>
                <c:pt idx="550">
                  <c:v>20.262</c:v>
                </c:pt>
                <c:pt idx="551">
                  <c:v>21.635999999999999</c:v>
                </c:pt>
                <c:pt idx="552">
                  <c:v>24.3399999999999</c:v>
                </c:pt>
                <c:pt idx="553">
                  <c:v>24.807499999999902</c:v>
                </c:pt>
                <c:pt idx="554">
                  <c:v>24.102499999999999</c:v>
                </c:pt>
                <c:pt idx="555">
                  <c:v>22.238</c:v>
                </c:pt>
                <c:pt idx="556">
                  <c:v>23.27</c:v>
                </c:pt>
                <c:pt idx="557">
                  <c:v>24.312000000000001</c:v>
                </c:pt>
                <c:pt idx="558">
                  <c:v>22.556000000000001</c:v>
                </c:pt>
                <c:pt idx="559">
                  <c:v>23.018000000000001</c:v>
                </c:pt>
                <c:pt idx="560">
                  <c:v>20.733999999999899</c:v>
                </c:pt>
                <c:pt idx="561">
                  <c:v>19.585999999999999</c:v>
                </c:pt>
                <c:pt idx="562">
                  <c:v>20.73</c:v>
                </c:pt>
                <c:pt idx="563">
                  <c:v>22.795999999999999</c:v>
                </c:pt>
                <c:pt idx="564">
                  <c:v>22.312000000000001</c:v>
                </c:pt>
                <c:pt idx="565">
                  <c:v>21.128</c:v>
                </c:pt>
                <c:pt idx="566">
                  <c:v>21.526</c:v>
                </c:pt>
                <c:pt idx="567">
                  <c:v>23.148</c:v>
                </c:pt>
                <c:pt idx="568">
                  <c:v>25.9</c:v>
                </c:pt>
                <c:pt idx="569">
                  <c:v>26.96</c:v>
                </c:pt>
                <c:pt idx="570">
                  <c:v>26.915999999999901</c:v>
                </c:pt>
                <c:pt idx="571">
                  <c:v>25.588000000000001</c:v>
                </c:pt>
                <c:pt idx="572">
                  <c:v>26.07</c:v>
                </c:pt>
                <c:pt idx="573">
                  <c:v>25.411999999999999</c:v>
                </c:pt>
                <c:pt idx="574">
                  <c:v>25.627999999999901</c:v>
                </c:pt>
                <c:pt idx="575">
                  <c:v>25.193999999999999</c:v>
                </c:pt>
                <c:pt idx="576">
                  <c:v>24.137999999999899</c:v>
                </c:pt>
                <c:pt idx="577">
                  <c:v>24.936</c:v>
                </c:pt>
                <c:pt idx="578">
                  <c:v>25.033999999999999</c:v>
                </c:pt>
                <c:pt idx="579">
                  <c:v>26.648</c:v>
                </c:pt>
                <c:pt idx="580">
                  <c:v>26.477999999999899</c:v>
                </c:pt>
                <c:pt idx="581">
                  <c:v>27.698</c:v>
                </c:pt>
                <c:pt idx="582">
                  <c:v>28.495999999999999</c:v>
                </c:pt>
                <c:pt idx="583">
                  <c:v>29.03</c:v>
                </c:pt>
                <c:pt idx="584">
                  <c:v>28.571999999999999</c:v>
                </c:pt>
                <c:pt idx="585">
                  <c:v>28.381999999999898</c:v>
                </c:pt>
                <c:pt idx="586">
                  <c:v>26.513999999999999</c:v>
                </c:pt>
                <c:pt idx="587">
                  <c:v>25.905999999999999</c:v>
                </c:pt>
                <c:pt idx="588">
                  <c:v>25.995999999999999</c:v>
                </c:pt>
                <c:pt idx="589">
                  <c:v>25.306000000000001</c:v>
                </c:pt>
                <c:pt idx="590">
                  <c:v>26.159999999999901</c:v>
                </c:pt>
                <c:pt idx="591">
                  <c:v>26.222000000000001</c:v>
                </c:pt>
                <c:pt idx="592">
                  <c:v>25.479999999999901</c:v>
                </c:pt>
                <c:pt idx="593">
                  <c:v>24.026</c:v>
                </c:pt>
                <c:pt idx="594">
                  <c:v>23.257999999999999</c:v>
                </c:pt>
                <c:pt idx="595">
                  <c:v>25.619999999999902</c:v>
                </c:pt>
                <c:pt idx="596">
                  <c:v>25.35</c:v>
                </c:pt>
                <c:pt idx="597">
                  <c:v>25.494</c:v>
                </c:pt>
                <c:pt idx="598">
                  <c:v>25.141999999999999</c:v>
                </c:pt>
                <c:pt idx="599">
                  <c:v>24.25</c:v>
                </c:pt>
                <c:pt idx="600">
                  <c:v>23.875999999999902</c:v>
                </c:pt>
                <c:pt idx="601">
                  <c:v>24.832000000000001</c:v>
                </c:pt>
                <c:pt idx="602">
                  <c:v>24.54</c:v>
                </c:pt>
                <c:pt idx="603">
                  <c:v>24.728000000000002</c:v>
                </c:pt>
                <c:pt idx="604">
                  <c:v>26.123999999999999</c:v>
                </c:pt>
                <c:pt idx="605">
                  <c:v>26.24</c:v>
                </c:pt>
                <c:pt idx="606">
                  <c:v>24.6675</c:v>
                </c:pt>
                <c:pt idx="607">
                  <c:v>24.257999999999999</c:v>
                </c:pt>
                <c:pt idx="608">
                  <c:v>24.478000000000002</c:v>
                </c:pt>
                <c:pt idx="609">
                  <c:v>24.765999999999998</c:v>
                </c:pt>
                <c:pt idx="610">
                  <c:v>24.101999999999901</c:v>
                </c:pt>
                <c:pt idx="611">
                  <c:v>23.383999999999901</c:v>
                </c:pt>
                <c:pt idx="612">
                  <c:v>23.756</c:v>
                </c:pt>
                <c:pt idx="613">
                  <c:v>25.38</c:v>
                </c:pt>
                <c:pt idx="614">
                  <c:v>24.003999999999898</c:v>
                </c:pt>
                <c:pt idx="615">
                  <c:v>23.555999999999901</c:v>
                </c:pt>
                <c:pt idx="616">
                  <c:v>23.117999999999999</c:v>
                </c:pt>
                <c:pt idx="617">
                  <c:v>17.05</c:v>
                </c:pt>
                <c:pt idx="618">
                  <c:v>16.608000000000001</c:v>
                </c:pt>
                <c:pt idx="619">
                  <c:v>17.454000000000001</c:v>
                </c:pt>
                <c:pt idx="620">
                  <c:v>20.682499999999902</c:v>
                </c:pt>
                <c:pt idx="621">
                  <c:v>20.468</c:v>
                </c:pt>
                <c:pt idx="622">
                  <c:v>20.645999999999901</c:v>
                </c:pt>
                <c:pt idx="623">
                  <c:v>19.774000000000001</c:v>
                </c:pt>
                <c:pt idx="624">
                  <c:v>19.196000000000002</c:v>
                </c:pt>
                <c:pt idx="625">
                  <c:v>18.776</c:v>
                </c:pt>
                <c:pt idx="626">
                  <c:v>20.763999999999999</c:v>
                </c:pt>
                <c:pt idx="627">
                  <c:v>21.369999999999902</c:v>
                </c:pt>
                <c:pt idx="628">
                  <c:v>22.044</c:v>
                </c:pt>
                <c:pt idx="629">
                  <c:v>22.411999999999999</c:v>
                </c:pt>
                <c:pt idx="630">
                  <c:v>23.2</c:v>
                </c:pt>
                <c:pt idx="631">
                  <c:v>24.981999999999999</c:v>
                </c:pt>
                <c:pt idx="632">
                  <c:v>27.297999999999998</c:v>
                </c:pt>
                <c:pt idx="633">
                  <c:v>29.177999999999901</c:v>
                </c:pt>
                <c:pt idx="634">
                  <c:v>28.401999999999902</c:v>
                </c:pt>
                <c:pt idx="635">
                  <c:v>26.56</c:v>
                </c:pt>
                <c:pt idx="636">
                  <c:v>25.701999999999899</c:v>
                </c:pt>
                <c:pt idx="637">
                  <c:v>26.462</c:v>
                </c:pt>
                <c:pt idx="638">
                  <c:v>25.923999999999999</c:v>
                </c:pt>
                <c:pt idx="639">
                  <c:v>26.095999999999901</c:v>
                </c:pt>
                <c:pt idx="640">
                  <c:v>28.5</c:v>
                </c:pt>
                <c:pt idx="641">
                  <c:v>28.125999999999902</c:v>
                </c:pt>
                <c:pt idx="642">
                  <c:v>27.53</c:v>
                </c:pt>
                <c:pt idx="643">
                  <c:v>29.308</c:v>
                </c:pt>
                <c:pt idx="644">
                  <c:v>26.722000000000001</c:v>
                </c:pt>
                <c:pt idx="645">
                  <c:v>26.994</c:v>
                </c:pt>
                <c:pt idx="646">
                  <c:v>26.535999999999898</c:v>
                </c:pt>
                <c:pt idx="647">
                  <c:v>25.338000000000001</c:v>
                </c:pt>
                <c:pt idx="648">
                  <c:v>24.524000000000001</c:v>
                </c:pt>
                <c:pt idx="649">
                  <c:v>23.665999999999901</c:v>
                </c:pt>
                <c:pt idx="650">
                  <c:v>24.914000000000001</c:v>
                </c:pt>
                <c:pt idx="651">
                  <c:v>26.222000000000001</c:v>
                </c:pt>
                <c:pt idx="652">
                  <c:v>26.861999999999998</c:v>
                </c:pt>
                <c:pt idx="653">
                  <c:v>27.745999999999999</c:v>
                </c:pt>
                <c:pt idx="654">
                  <c:v>29.332000000000001</c:v>
                </c:pt>
                <c:pt idx="655">
                  <c:v>30.062000000000001</c:v>
                </c:pt>
                <c:pt idx="656">
                  <c:v>31.472000000000001</c:v>
                </c:pt>
                <c:pt idx="657">
                  <c:v>31.412499999999898</c:v>
                </c:pt>
                <c:pt idx="658">
                  <c:v>32.712499999999999</c:v>
                </c:pt>
                <c:pt idx="659">
                  <c:v>33.891999999999904</c:v>
                </c:pt>
              </c:numCache>
            </c:numRef>
          </c:val>
          <c:smooth val="0"/>
          <c:extLst>
            <c:ext xmlns:c16="http://schemas.microsoft.com/office/drawing/2014/chart" uri="{C3380CC4-5D6E-409C-BE32-E72D297353CC}">
              <c16:uniqueId val="{00000000-5C61-400F-A6B8-5302B565930F}"/>
            </c:ext>
          </c:extLst>
        </c:ser>
        <c:dLbls>
          <c:showLegendKey val="0"/>
          <c:showVal val="0"/>
          <c:showCatName val="0"/>
          <c:showSerName val="0"/>
          <c:showPercent val="0"/>
          <c:showBubbleSize val="0"/>
        </c:dLbls>
        <c:marker val="1"/>
        <c:smooth val="0"/>
        <c:axId val="932461248"/>
        <c:axId val="932462560"/>
      </c:lineChart>
      <c:lineChart>
        <c:grouping val="standard"/>
        <c:varyColors val="0"/>
        <c:ser>
          <c:idx val="0"/>
          <c:order val="1"/>
          <c:spPr>
            <a:ln w="28575" cap="rnd">
              <a:solidFill>
                <a:schemeClr val="bg1">
                  <a:lumMod val="65000"/>
                  <a:alpha val="0"/>
                </a:schemeClr>
              </a:solidFill>
              <a:round/>
            </a:ln>
            <a:effectLst/>
          </c:spPr>
          <c:marker>
            <c:symbol val="none"/>
          </c:marker>
          <c:cat>
            <c:numRef>
              <c:f>'C3-14'!$A$16:$A$675</c:f>
              <c:numCache>
                <c:formatCode>yyyy</c:formatCode>
                <c:ptCount val="660"/>
                <c:pt idx="0">
                  <c:v>39545</c:v>
                </c:pt>
                <c:pt idx="1">
                  <c:v>39552</c:v>
                </c:pt>
                <c:pt idx="2">
                  <c:v>39559</c:v>
                </c:pt>
                <c:pt idx="3">
                  <c:v>39566</c:v>
                </c:pt>
                <c:pt idx="4">
                  <c:v>39573</c:v>
                </c:pt>
                <c:pt idx="5">
                  <c:v>39580</c:v>
                </c:pt>
                <c:pt idx="6">
                  <c:v>39587</c:v>
                </c:pt>
                <c:pt idx="7">
                  <c:v>39594</c:v>
                </c:pt>
                <c:pt idx="8">
                  <c:v>39601</c:v>
                </c:pt>
                <c:pt idx="9">
                  <c:v>39608</c:v>
                </c:pt>
                <c:pt idx="10">
                  <c:v>39615</c:v>
                </c:pt>
                <c:pt idx="11">
                  <c:v>39622</c:v>
                </c:pt>
                <c:pt idx="12">
                  <c:v>39629</c:v>
                </c:pt>
                <c:pt idx="13">
                  <c:v>39636</c:v>
                </c:pt>
                <c:pt idx="14">
                  <c:v>39643</c:v>
                </c:pt>
                <c:pt idx="15">
                  <c:v>39650</c:v>
                </c:pt>
                <c:pt idx="16">
                  <c:v>39657</c:v>
                </c:pt>
                <c:pt idx="17">
                  <c:v>39664</c:v>
                </c:pt>
                <c:pt idx="18">
                  <c:v>39671</c:v>
                </c:pt>
                <c:pt idx="19">
                  <c:v>39678</c:v>
                </c:pt>
                <c:pt idx="20">
                  <c:v>39685</c:v>
                </c:pt>
                <c:pt idx="21">
                  <c:v>39692</c:v>
                </c:pt>
                <c:pt idx="22">
                  <c:v>39699</c:v>
                </c:pt>
                <c:pt idx="23">
                  <c:v>39706</c:v>
                </c:pt>
                <c:pt idx="24">
                  <c:v>39713</c:v>
                </c:pt>
                <c:pt idx="25">
                  <c:v>39720</c:v>
                </c:pt>
                <c:pt idx="26">
                  <c:v>39727</c:v>
                </c:pt>
                <c:pt idx="27">
                  <c:v>39734</c:v>
                </c:pt>
                <c:pt idx="28">
                  <c:v>39741</c:v>
                </c:pt>
                <c:pt idx="29">
                  <c:v>39748</c:v>
                </c:pt>
                <c:pt idx="30">
                  <c:v>39755</c:v>
                </c:pt>
                <c:pt idx="31">
                  <c:v>39762</c:v>
                </c:pt>
                <c:pt idx="32">
                  <c:v>39769</c:v>
                </c:pt>
                <c:pt idx="33">
                  <c:v>39776</c:v>
                </c:pt>
                <c:pt idx="34">
                  <c:v>39783</c:v>
                </c:pt>
                <c:pt idx="35">
                  <c:v>39790</c:v>
                </c:pt>
                <c:pt idx="36">
                  <c:v>39797</c:v>
                </c:pt>
                <c:pt idx="37">
                  <c:v>39804</c:v>
                </c:pt>
                <c:pt idx="38">
                  <c:v>39811</c:v>
                </c:pt>
                <c:pt idx="39">
                  <c:v>39818</c:v>
                </c:pt>
                <c:pt idx="40">
                  <c:v>39825</c:v>
                </c:pt>
                <c:pt idx="41">
                  <c:v>39832</c:v>
                </c:pt>
                <c:pt idx="42">
                  <c:v>39839</c:v>
                </c:pt>
                <c:pt idx="43">
                  <c:v>39846</c:v>
                </c:pt>
                <c:pt idx="44">
                  <c:v>39853</c:v>
                </c:pt>
                <c:pt idx="45">
                  <c:v>39860</c:v>
                </c:pt>
                <c:pt idx="46">
                  <c:v>39867</c:v>
                </c:pt>
                <c:pt idx="47">
                  <c:v>39874</c:v>
                </c:pt>
                <c:pt idx="48">
                  <c:v>39881</c:v>
                </c:pt>
                <c:pt idx="49">
                  <c:v>39888</c:v>
                </c:pt>
                <c:pt idx="50">
                  <c:v>39895</c:v>
                </c:pt>
                <c:pt idx="51">
                  <c:v>39902</c:v>
                </c:pt>
                <c:pt idx="52">
                  <c:v>39909</c:v>
                </c:pt>
                <c:pt idx="53">
                  <c:v>39916</c:v>
                </c:pt>
                <c:pt idx="54">
                  <c:v>39923</c:v>
                </c:pt>
                <c:pt idx="55">
                  <c:v>39930</c:v>
                </c:pt>
                <c:pt idx="56">
                  <c:v>39937</c:v>
                </c:pt>
                <c:pt idx="57">
                  <c:v>39944</c:v>
                </c:pt>
                <c:pt idx="58">
                  <c:v>39951</c:v>
                </c:pt>
                <c:pt idx="59">
                  <c:v>39958</c:v>
                </c:pt>
                <c:pt idx="60">
                  <c:v>39965</c:v>
                </c:pt>
                <c:pt idx="61">
                  <c:v>39972</c:v>
                </c:pt>
                <c:pt idx="62">
                  <c:v>39979</c:v>
                </c:pt>
                <c:pt idx="63">
                  <c:v>39986</c:v>
                </c:pt>
                <c:pt idx="64">
                  <c:v>39993</c:v>
                </c:pt>
                <c:pt idx="65">
                  <c:v>40000</c:v>
                </c:pt>
                <c:pt idx="66">
                  <c:v>40007</c:v>
                </c:pt>
                <c:pt idx="67">
                  <c:v>40014</c:v>
                </c:pt>
                <c:pt idx="68">
                  <c:v>40021</c:v>
                </c:pt>
                <c:pt idx="69">
                  <c:v>40028</c:v>
                </c:pt>
                <c:pt idx="70">
                  <c:v>40035</c:v>
                </c:pt>
                <c:pt idx="71">
                  <c:v>40042</c:v>
                </c:pt>
                <c:pt idx="72">
                  <c:v>40049</c:v>
                </c:pt>
                <c:pt idx="73">
                  <c:v>40056</c:v>
                </c:pt>
                <c:pt idx="74">
                  <c:v>40063</c:v>
                </c:pt>
                <c:pt idx="75">
                  <c:v>40070</c:v>
                </c:pt>
                <c:pt idx="76">
                  <c:v>40077</c:v>
                </c:pt>
                <c:pt idx="77">
                  <c:v>40084</c:v>
                </c:pt>
                <c:pt idx="78">
                  <c:v>40091</c:v>
                </c:pt>
                <c:pt idx="79">
                  <c:v>40098</c:v>
                </c:pt>
                <c:pt idx="80">
                  <c:v>40105</c:v>
                </c:pt>
                <c:pt idx="81">
                  <c:v>40112</c:v>
                </c:pt>
                <c:pt idx="82">
                  <c:v>40119</c:v>
                </c:pt>
                <c:pt idx="83">
                  <c:v>40126</c:v>
                </c:pt>
                <c:pt idx="84">
                  <c:v>40133</c:v>
                </c:pt>
                <c:pt idx="85">
                  <c:v>40140</c:v>
                </c:pt>
                <c:pt idx="86">
                  <c:v>40147</c:v>
                </c:pt>
                <c:pt idx="87">
                  <c:v>40154</c:v>
                </c:pt>
                <c:pt idx="88">
                  <c:v>40161</c:v>
                </c:pt>
                <c:pt idx="89">
                  <c:v>40168</c:v>
                </c:pt>
                <c:pt idx="90">
                  <c:v>40175</c:v>
                </c:pt>
                <c:pt idx="91">
                  <c:v>40182</c:v>
                </c:pt>
                <c:pt idx="92">
                  <c:v>40189</c:v>
                </c:pt>
                <c:pt idx="93">
                  <c:v>40196</c:v>
                </c:pt>
                <c:pt idx="94">
                  <c:v>40203</c:v>
                </c:pt>
                <c:pt idx="95">
                  <c:v>40210</c:v>
                </c:pt>
                <c:pt idx="96">
                  <c:v>40217</c:v>
                </c:pt>
                <c:pt idx="97">
                  <c:v>40224</c:v>
                </c:pt>
                <c:pt idx="98">
                  <c:v>40231</c:v>
                </c:pt>
                <c:pt idx="99">
                  <c:v>40238</c:v>
                </c:pt>
                <c:pt idx="100">
                  <c:v>40245</c:v>
                </c:pt>
                <c:pt idx="101">
                  <c:v>40252</c:v>
                </c:pt>
                <c:pt idx="102">
                  <c:v>40259</c:v>
                </c:pt>
                <c:pt idx="103">
                  <c:v>40266</c:v>
                </c:pt>
                <c:pt idx="104">
                  <c:v>40273</c:v>
                </c:pt>
                <c:pt idx="105">
                  <c:v>40280</c:v>
                </c:pt>
                <c:pt idx="106">
                  <c:v>40287</c:v>
                </c:pt>
                <c:pt idx="107">
                  <c:v>40294</c:v>
                </c:pt>
                <c:pt idx="108">
                  <c:v>40301</c:v>
                </c:pt>
                <c:pt idx="109">
                  <c:v>40308</c:v>
                </c:pt>
                <c:pt idx="110">
                  <c:v>40315</c:v>
                </c:pt>
                <c:pt idx="111">
                  <c:v>40322</c:v>
                </c:pt>
                <c:pt idx="112">
                  <c:v>40329</c:v>
                </c:pt>
                <c:pt idx="113">
                  <c:v>40336</c:v>
                </c:pt>
                <c:pt idx="114">
                  <c:v>40343</c:v>
                </c:pt>
                <c:pt idx="115">
                  <c:v>40350</c:v>
                </c:pt>
                <c:pt idx="116">
                  <c:v>40357</c:v>
                </c:pt>
                <c:pt idx="117">
                  <c:v>40364</c:v>
                </c:pt>
                <c:pt idx="118">
                  <c:v>40371</c:v>
                </c:pt>
                <c:pt idx="119">
                  <c:v>40378</c:v>
                </c:pt>
                <c:pt idx="120">
                  <c:v>40385</c:v>
                </c:pt>
                <c:pt idx="121">
                  <c:v>40392</c:v>
                </c:pt>
                <c:pt idx="122">
                  <c:v>40399</c:v>
                </c:pt>
                <c:pt idx="123">
                  <c:v>40406</c:v>
                </c:pt>
                <c:pt idx="124">
                  <c:v>40413</c:v>
                </c:pt>
                <c:pt idx="125">
                  <c:v>40420</c:v>
                </c:pt>
                <c:pt idx="126">
                  <c:v>40427</c:v>
                </c:pt>
                <c:pt idx="127">
                  <c:v>40434</c:v>
                </c:pt>
                <c:pt idx="128">
                  <c:v>40441</c:v>
                </c:pt>
                <c:pt idx="129">
                  <c:v>40448</c:v>
                </c:pt>
                <c:pt idx="130">
                  <c:v>40455</c:v>
                </c:pt>
                <c:pt idx="131">
                  <c:v>40462</c:v>
                </c:pt>
                <c:pt idx="132">
                  <c:v>40469</c:v>
                </c:pt>
                <c:pt idx="133">
                  <c:v>40476</c:v>
                </c:pt>
                <c:pt idx="134">
                  <c:v>40483</c:v>
                </c:pt>
                <c:pt idx="135">
                  <c:v>40490</c:v>
                </c:pt>
                <c:pt idx="136">
                  <c:v>40497</c:v>
                </c:pt>
                <c:pt idx="137">
                  <c:v>40504</c:v>
                </c:pt>
                <c:pt idx="138">
                  <c:v>40511</c:v>
                </c:pt>
                <c:pt idx="139">
                  <c:v>40518</c:v>
                </c:pt>
                <c:pt idx="140">
                  <c:v>40525</c:v>
                </c:pt>
                <c:pt idx="141">
                  <c:v>40532</c:v>
                </c:pt>
                <c:pt idx="142">
                  <c:v>40539</c:v>
                </c:pt>
                <c:pt idx="143">
                  <c:v>40546</c:v>
                </c:pt>
                <c:pt idx="144">
                  <c:v>40553</c:v>
                </c:pt>
                <c:pt idx="145">
                  <c:v>40560</c:v>
                </c:pt>
                <c:pt idx="146">
                  <c:v>40567</c:v>
                </c:pt>
                <c:pt idx="147">
                  <c:v>40574</c:v>
                </c:pt>
                <c:pt idx="148">
                  <c:v>40581</c:v>
                </c:pt>
                <c:pt idx="149">
                  <c:v>40588</c:v>
                </c:pt>
                <c:pt idx="150">
                  <c:v>40595</c:v>
                </c:pt>
                <c:pt idx="151">
                  <c:v>40602</c:v>
                </c:pt>
                <c:pt idx="152">
                  <c:v>40609</c:v>
                </c:pt>
                <c:pt idx="153">
                  <c:v>40616</c:v>
                </c:pt>
                <c:pt idx="154">
                  <c:v>40623</c:v>
                </c:pt>
                <c:pt idx="155">
                  <c:v>40630</c:v>
                </c:pt>
                <c:pt idx="156">
                  <c:v>40679</c:v>
                </c:pt>
                <c:pt idx="157">
                  <c:v>40686</c:v>
                </c:pt>
                <c:pt idx="158">
                  <c:v>40693</c:v>
                </c:pt>
                <c:pt idx="159">
                  <c:v>40700</c:v>
                </c:pt>
                <c:pt idx="160">
                  <c:v>40707</c:v>
                </c:pt>
                <c:pt idx="161">
                  <c:v>40714</c:v>
                </c:pt>
                <c:pt idx="162">
                  <c:v>40721</c:v>
                </c:pt>
                <c:pt idx="163">
                  <c:v>40728</c:v>
                </c:pt>
                <c:pt idx="164">
                  <c:v>40735</c:v>
                </c:pt>
                <c:pt idx="165">
                  <c:v>40742</c:v>
                </c:pt>
                <c:pt idx="166">
                  <c:v>40749</c:v>
                </c:pt>
                <c:pt idx="167">
                  <c:v>40756</c:v>
                </c:pt>
                <c:pt idx="168">
                  <c:v>40763</c:v>
                </c:pt>
                <c:pt idx="169">
                  <c:v>40770</c:v>
                </c:pt>
                <c:pt idx="170">
                  <c:v>40777</c:v>
                </c:pt>
                <c:pt idx="171">
                  <c:v>40784</c:v>
                </c:pt>
                <c:pt idx="172">
                  <c:v>40791</c:v>
                </c:pt>
                <c:pt idx="173">
                  <c:v>40798</c:v>
                </c:pt>
                <c:pt idx="174">
                  <c:v>40805</c:v>
                </c:pt>
                <c:pt idx="175">
                  <c:v>40812</c:v>
                </c:pt>
                <c:pt idx="176">
                  <c:v>40819</c:v>
                </c:pt>
                <c:pt idx="177">
                  <c:v>40826</c:v>
                </c:pt>
                <c:pt idx="178">
                  <c:v>40833</c:v>
                </c:pt>
                <c:pt idx="179">
                  <c:v>40840</c:v>
                </c:pt>
                <c:pt idx="180">
                  <c:v>40847</c:v>
                </c:pt>
                <c:pt idx="181">
                  <c:v>40854</c:v>
                </c:pt>
                <c:pt idx="182">
                  <c:v>40861</c:v>
                </c:pt>
                <c:pt idx="183">
                  <c:v>40868</c:v>
                </c:pt>
                <c:pt idx="184">
                  <c:v>40875</c:v>
                </c:pt>
                <c:pt idx="185">
                  <c:v>40882</c:v>
                </c:pt>
                <c:pt idx="186">
                  <c:v>40889</c:v>
                </c:pt>
                <c:pt idx="187">
                  <c:v>40896</c:v>
                </c:pt>
                <c:pt idx="188">
                  <c:v>40903</c:v>
                </c:pt>
                <c:pt idx="189">
                  <c:v>40910</c:v>
                </c:pt>
                <c:pt idx="190">
                  <c:v>40917</c:v>
                </c:pt>
                <c:pt idx="191">
                  <c:v>40924</c:v>
                </c:pt>
                <c:pt idx="192">
                  <c:v>40931</c:v>
                </c:pt>
                <c:pt idx="193">
                  <c:v>40938</c:v>
                </c:pt>
                <c:pt idx="194">
                  <c:v>40945</c:v>
                </c:pt>
                <c:pt idx="195">
                  <c:v>40952</c:v>
                </c:pt>
                <c:pt idx="196">
                  <c:v>40959</c:v>
                </c:pt>
                <c:pt idx="197">
                  <c:v>40966</c:v>
                </c:pt>
                <c:pt idx="198">
                  <c:v>40973</c:v>
                </c:pt>
                <c:pt idx="199">
                  <c:v>40980</c:v>
                </c:pt>
                <c:pt idx="200">
                  <c:v>40987</c:v>
                </c:pt>
                <c:pt idx="201">
                  <c:v>40994</c:v>
                </c:pt>
                <c:pt idx="202">
                  <c:v>41001</c:v>
                </c:pt>
                <c:pt idx="203">
                  <c:v>41008</c:v>
                </c:pt>
                <c:pt idx="204">
                  <c:v>41015</c:v>
                </c:pt>
                <c:pt idx="205">
                  <c:v>41022</c:v>
                </c:pt>
                <c:pt idx="206">
                  <c:v>41029</c:v>
                </c:pt>
                <c:pt idx="207">
                  <c:v>41036</c:v>
                </c:pt>
                <c:pt idx="208">
                  <c:v>41043</c:v>
                </c:pt>
                <c:pt idx="209">
                  <c:v>41050</c:v>
                </c:pt>
                <c:pt idx="210">
                  <c:v>41057</c:v>
                </c:pt>
                <c:pt idx="211">
                  <c:v>41064</c:v>
                </c:pt>
                <c:pt idx="212">
                  <c:v>41071</c:v>
                </c:pt>
                <c:pt idx="213">
                  <c:v>41078</c:v>
                </c:pt>
                <c:pt idx="214">
                  <c:v>41085</c:v>
                </c:pt>
                <c:pt idx="215">
                  <c:v>41092</c:v>
                </c:pt>
                <c:pt idx="216">
                  <c:v>41099</c:v>
                </c:pt>
                <c:pt idx="217">
                  <c:v>41106</c:v>
                </c:pt>
                <c:pt idx="218">
                  <c:v>41113</c:v>
                </c:pt>
                <c:pt idx="219">
                  <c:v>41120</c:v>
                </c:pt>
                <c:pt idx="220">
                  <c:v>41127</c:v>
                </c:pt>
                <c:pt idx="221">
                  <c:v>41134</c:v>
                </c:pt>
                <c:pt idx="222">
                  <c:v>41141</c:v>
                </c:pt>
                <c:pt idx="223">
                  <c:v>41148</c:v>
                </c:pt>
                <c:pt idx="224">
                  <c:v>41155</c:v>
                </c:pt>
                <c:pt idx="225">
                  <c:v>41162</c:v>
                </c:pt>
                <c:pt idx="226">
                  <c:v>41169</c:v>
                </c:pt>
                <c:pt idx="227">
                  <c:v>41176</c:v>
                </c:pt>
                <c:pt idx="228">
                  <c:v>41183</c:v>
                </c:pt>
                <c:pt idx="229">
                  <c:v>41190</c:v>
                </c:pt>
                <c:pt idx="230">
                  <c:v>41197</c:v>
                </c:pt>
                <c:pt idx="231">
                  <c:v>41204</c:v>
                </c:pt>
                <c:pt idx="232">
                  <c:v>41211</c:v>
                </c:pt>
                <c:pt idx="233">
                  <c:v>41218</c:v>
                </c:pt>
                <c:pt idx="234">
                  <c:v>41225</c:v>
                </c:pt>
                <c:pt idx="235">
                  <c:v>41232</c:v>
                </c:pt>
                <c:pt idx="236">
                  <c:v>41239</c:v>
                </c:pt>
                <c:pt idx="237">
                  <c:v>41246</c:v>
                </c:pt>
                <c:pt idx="238">
                  <c:v>41253</c:v>
                </c:pt>
                <c:pt idx="239">
                  <c:v>41260</c:v>
                </c:pt>
                <c:pt idx="240">
                  <c:v>41267</c:v>
                </c:pt>
                <c:pt idx="241">
                  <c:v>41274</c:v>
                </c:pt>
                <c:pt idx="242">
                  <c:v>41281</c:v>
                </c:pt>
                <c:pt idx="243">
                  <c:v>41288</c:v>
                </c:pt>
                <c:pt idx="244">
                  <c:v>41295</c:v>
                </c:pt>
                <c:pt idx="245">
                  <c:v>41302</c:v>
                </c:pt>
                <c:pt idx="246">
                  <c:v>41309</c:v>
                </c:pt>
                <c:pt idx="247">
                  <c:v>41316</c:v>
                </c:pt>
                <c:pt idx="248">
                  <c:v>41323</c:v>
                </c:pt>
                <c:pt idx="249">
                  <c:v>41330</c:v>
                </c:pt>
                <c:pt idx="250">
                  <c:v>41337</c:v>
                </c:pt>
                <c:pt idx="251">
                  <c:v>41344</c:v>
                </c:pt>
                <c:pt idx="252">
                  <c:v>41351</c:v>
                </c:pt>
                <c:pt idx="253">
                  <c:v>41358</c:v>
                </c:pt>
                <c:pt idx="254">
                  <c:v>41365</c:v>
                </c:pt>
                <c:pt idx="255">
                  <c:v>41372</c:v>
                </c:pt>
                <c:pt idx="256">
                  <c:v>41379</c:v>
                </c:pt>
                <c:pt idx="257">
                  <c:v>41386</c:v>
                </c:pt>
                <c:pt idx="258">
                  <c:v>41393</c:v>
                </c:pt>
                <c:pt idx="259">
                  <c:v>41400</c:v>
                </c:pt>
                <c:pt idx="260">
                  <c:v>41407</c:v>
                </c:pt>
                <c:pt idx="261">
                  <c:v>41414</c:v>
                </c:pt>
                <c:pt idx="262">
                  <c:v>41421</c:v>
                </c:pt>
                <c:pt idx="263">
                  <c:v>41428</c:v>
                </c:pt>
                <c:pt idx="264">
                  <c:v>41435</c:v>
                </c:pt>
                <c:pt idx="265">
                  <c:v>41442</c:v>
                </c:pt>
                <c:pt idx="266">
                  <c:v>41449</c:v>
                </c:pt>
                <c:pt idx="267">
                  <c:v>41456</c:v>
                </c:pt>
                <c:pt idx="268">
                  <c:v>41463</c:v>
                </c:pt>
                <c:pt idx="269">
                  <c:v>41470</c:v>
                </c:pt>
                <c:pt idx="270">
                  <c:v>41477</c:v>
                </c:pt>
                <c:pt idx="271">
                  <c:v>41484</c:v>
                </c:pt>
                <c:pt idx="272">
                  <c:v>41491</c:v>
                </c:pt>
                <c:pt idx="273">
                  <c:v>41498</c:v>
                </c:pt>
                <c:pt idx="274">
                  <c:v>41505</c:v>
                </c:pt>
                <c:pt idx="275">
                  <c:v>41512</c:v>
                </c:pt>
                <c:pt idx="276">
                  <c:v>41519</c:v>
                </c:pt>
                <c:pt idx="277">
                  <c:v>41526</c:v>
                </c:pt>
                <c:pt idx="278">
                  <c:v>41533</c:v>
                </c:pt>
                <c:pt idx="279">
                  <c:v>41540</c:v>
                </c:pt>
                <c:pt idx="280">
                  <c:v>41547</c:v>
                </c:pt>
                <c:pt idx="281">
                  <c:v>41554</c:v>
                </c:pt>
                <c:pt idx="282">
                  <c:v>41561</c:v>
                </c:pt>
                <c:pt idx="283">
                  <c:v>41568</c:v>
                </c:pt>
                <c:pt idx="284">
                  <c:v>41575</c:v>
                </c:pt>
                <c:pt idx="285">
                  <c:v>41582</c:v>
                </c:pt>
                <c:pt idx="286">
                  <c:v>41589</c:v>
                </c:pt>
                <c:pt idx="287">
                  <c:v>41596</c:v>
                </c:pt>
                <c:pt idx="288">
                  <c:v>41603</c:v>
                </c:pt>
                <c:pt idx="289">
                  <c:v>41610</c:v>
                </c:pt>
                <c:pt idx="290">
                  <c:v>41617</c:v>
                </c:pt>
                <c:pt idx="291">
                  <c:v>41624</c:v>
                </c:pt>
                <c:pt idx="292">
                  <c:v>41631</c:v>
                </c:pt>
                <c:pt idx="293">
                  <c:v>41638</c:v>
                </c:pt>
                <c:pt idx="294">
                  <c:v>41645</c:v>
                </c:pt>
                <c:pt idx="295">
                  <c:v>41652</c:v>
                </c:pt>
                <c:pt idx="296">
                  <c:v>41659</c:v>
                </c:pt>
                <c:pt idx="297">
                  <c:v>41666</c:v>
                </c:pt>
                <c:pt idx="298">
                  <c:v>41673</c:v>
                </c:pt>
                <c:pt idx="299">
                  <c:v>41680</c:v>
                </c:pt>
                <c:pt idx="300">
                  <c:v>41687</c:v>
                </c:pt>
                <c:pt idx="301">
                  <c:v>41694</c:v>
                </c:pt>
                <c:pt idx="302">
                  <c:v>41701</c:v>
                </c:pt>
                <c:pt idx="303">
                  <c:v>41708</c:v>
                </c:pt>
                <c:pt idx="304">
                  <c:v>41715</c:v>
                </c:pt>
                <c:pt idx="305">
                  <c:v>41722</c:v>
                </c:pt>
                <c:pt idx="306">
                  <c:v>41729</c:v>
                </c:pt>
                <c:pt idx="307">
                  <c:v>41736</c:v>
                </c:pt>
                <c:pt idx="308">
                  <c:v>41743</c:v>
                </c:pt>
                <c:pt idx="309">
                  <c:v>41750</c:v>
                </c:pt>
                <c:pt idx="310">
                  <c:v>41757</c:v>
                </c:pt>
                <c:pt idx="311">
                  <c:v>41764</c:v>
                </c:pt>
                <c:pt idx="312">
                  <c:v>41771</c:v>
                </c:pt>
                <c:pt idx="313">
                  <c:v>41778</c:v>
                </c:pt>
                <c:pt idx="314">
                  <c:v>41785</c:v>
                </c:pt>
                <c:pt idx="315">
                  <c:v>41792</c:v>
                </c:pt>
                <c:pt idx="316">
                  <c:v>41799</c:v>
                </c:pt>
                <c:pt idx="317">
                  <c:v>41806</c:v>
                </c:pt>
                <c:pt idx="318">
                  <c:v>41813</c:v>
                </c:pt>
                <c:pt idx="319">
                  <c:v>41820</c:v>
                </c:pt>
                <c:pt idx="320">
                  <c:v>41827</c:v>
                </c:pt>
                <c:pt idx="321">
                  <c:v>41834</c:v>
                </c:pt>
                <c:pt idx="322">
                  <c:v>41841</c:v>
                </c:pt>
                <c:pt idx="323">
                  <c:v>41848</c:v>
                </c:pt>
                <c:pt idx="324">
                  <c:v>41855</c:v>
                </c:pt>
                <c:pt idx="325">
                  <c:v>41862</c:v>
                </c:pt>
                <c:pt idx="326">
                  <c:v>41869</c:v>
                </c:pt>
                <c:pt idx="327">
                  <c:v>41876</c:v>
                </c:pt>
                <c:pt idx="328">
                  <c:v>41883</c:v>
                </c:pt>
                <c:pt idx="329">
                  <c:v>41890</c:v>
                </c:pt>
                <c:pt idx="330">
                  <c:v>41897</c:v>
                </c:pt>
                <c:pt idx="331">
                  <c:v>41904</c:v>
                </c:pt>
                <c:pt idx="332">
                  <c:v>41911</c:v>
                </c:pt>
                <c:pt idx="333">
                  <c:v>41918</c:v>
                </c:pt>
                <c:pt idx="334">
                  <c:v>41925</c:v>
                </c:pt>
                <c:pt idx="335">
                  <c:v>41932</c:v>
                </c:pt>
                <c:pt idx="336">
                  <c:v>41939</c:v>
                </c:pt>
                <c:pt idx="337">
                  <c:v>41946</c:v>
                </c:pt>
                <c:pt idx="338">
                  <c:v>41953</c:v>
                </c:pt>
                <c:pt idx="339">
                  <c:v>41960</c:v>
                </c:pt>
                <c:pt idx="340">
                  <c:v>41967</c:v>
                </c:pt>
                <c:pt idx="341">
                  <c:v>41974</c:v>
                </c:pt>
                <c:pt idx="342">
                  <c:v>41981</c:v>
                </c:pt>
                <c:pt idx="343">
                  <c:v>41988</c:v>
                </c:pt>
                <c:pt idx="344">
                  <c:v>41995</c:v>
                </c:pt>
                <c:pt idx="345">
                  <c:v>42002</c:v>
                </c:pt>
                <c:pt idx="346">
                  <c:v>42009</c:v>
                </c:pt>
                <c:pt idx="347">
                  <c:v>42016</c:v>
                </c:pt>
                <c:pt idx="348">
                  <c:v>42023</c:v>
                </c:pt>
                <c:pt idx="349">
                  <c:v>42030</c:v>
                </c:pt>
                <c:pt idx="350">
                  <c:v>42037</c:v>
                </c:pt>
                <c:pt idx="351">
                  <c:v>42044</c:v>
                </c:pt>
                <c:pt idx="352">
                  <c:v>42051</c:v>
                </c:pt>
                <c:pt idx="353">
                  <c:v>42058</c:v>
                </c:pt>
                <c:pt idx="354">
                  <c:v>42065</c:v>
                </c:pt>
                <c:pt idx="355">
                  <c:v>42072</c:v>
                </c:pt>
                <c:pt idx="356">
                  <c:v>42079</c:v>
                </c:pt>
                <c:pt idx="357">
                  <c:v>42086</c:v>
                </c:pt>
                <c:pt idx="358">
                  <c:v>42093</c:v>
                </c:pt>
                <c:pt idx="359">
                  <c:v>42100</c:v>
                </c:pt>
                <c:pt idx="360">
                  <c:v>42107</c:v>
                </c:pt>
                <c:pt idx="361">
                  <c:v>42114</c:v>
                </c:pt>
                <c:pt idx="362">
                  <c:v>42121</c:v>
                </c:pt>
                <c:pt idx="363">
                  <c:v>42128</c:v>
                </c:pt>
                <c:pt idx="364">
                  <c:v>42135</c:v>
                </c:pt>
                <c:pt idx="365">
                  <c:v>42142</c:v>
                </c:pt>
                <c:pt idx="366">
                  <c:v>42149</c:v>
                </c:pt>
                <c:pt idx="367">
                  <c:v>42156</c:v>
                </c:pt>
                <c:pt idx="368">
                  <c:v>42163</c:v>
                </c:pt>
                <c:pt idx="369">
                  <c:v>42170</c:v>
                </c:pt>
                <c:pt idx="370">
                  <c:v>42177</c:v>
                </c:pt>
                <c:pt idx="371">
                  <c:v>42184</c:v>
                </c:pt>
                <c:pt idx="372">
                  <c:v>42191</c:v>
                </c:pt>
                <c:pt idx="373">
                  <c:v>42198</c:v>
                </c:pt>
                <c:pt idx="374">
                  <c:v>42205</c:v>
                </c:pt>
                <c:pt idx="375">
                  <c:v>42212</c:v>
                </c:pt>
                <c:pt idx="376">
                  <c:v>42219</c:v>
                </c:pt>
                <c:pt idx="377">
                  <c:v>42226</c:v>
                </c:pt>
                <c:pt idx="378">
                  <c:v>42233</c:v>
                </c:pt>
                <c:pt idx="379">
                  <c:v>42240</c:v>
                </c:pt>
                <c:pt idx="380">
                  <c:v>42247</c:v>
                </c:pt>
                <c:pt idx="381">
                  <c:v>42254</c:v>
                </c:pt>
                <c:pt idx="382">
                  <c:v>42261</c:v>
                </c:pt>
                <c:pt idx="383">
                  <c:v>42268</c:v>
                </c:pt>
                <c:pt idx="384">
                  <c:v>42275</c:v>
                </c:pt>
                <c:pt idx="385">
                  <c:v>42282</c:v>
                </c:pt>
                <c:pt idx="386">
                  <c:v>42289</c:v>
                </c:pt>
                <c:pt idx="387">
                  <c:v>42296</c:v>
                </c:pt>
                <c:pt idx="388">
                  <c:v>42303</c:v>
                </c:pt>
                <c:pt idx="389">
                  <c:v>42310</c:v>
                </c:pt>
                <c:pt idx="390">
                  <c:v>42317</c:v>
                </c:pt>
                <c:pt idx="391">
                  <c:v>42324</c:v>
                </c:pt>
                <c:pt idx="392">
                  <c:v>42331</c:v>
                </c:pt>
                <c:pt idx="393">
                  <c:v>42338</c:v>
                </c:pt>
                <c:pt idx="394">
                  <c:v>42345</c:v>
                </c:pt>
                <c:pt idx="395">
                  <c:v>42352</c:v>
                </c:pt>
                <c:pt idx="396">
                  <c:v>42359</c:v>
                </c:pt>
                <c:pt idx="397">
                  <c:v>42366</c:v>
                </c:pt>
                <c:pt idx="398">
                  <c:v>42373</c:v>
                </c:pt>
                <c:pt idx="399">
                  <c:v>42380</c:v>
                </c:pt>
                <c:pt idx="400">
                  <c:v>42387</c:v>
                </c:pt>
                <c:pt idx="401">
                  <c:v>42394</c:v>
                </c:pt>
                <c:pt idx="402">
                  <c:v>42401</c:v>
                </c:pt>
                <c:pt idx="403">
                  <c:v>42408</c:v>
                </c:pt>
                <c:pt idx="404">
                  <c:v>42415</c:v>
                </c:pt>
                <c:pt idx="405">
                  <c:v>42422</c:v>
                </c:pt>
                <c:pt idx="406">
                  <c:v>42429</c:v>
                </c:pt>
                <c:pt idx="407">
                  <c:v>42436</c:v>
                </c:pt>
                <c:pt idx="408">
                  <c:v>42443</c:v>
                </c:pt>
                <c:pt idx="409">
                  <c:v>42450</c:v>
                </c:pt>
                <c:pt idx="410">
                  <c:v>42457</c:v>
                </c:pt>
                <c:pt idx="411">
                  <c:v>42464</c:v>
                </c:pt>
                <c:pt idx="412">
                  <c:v>42471</c:v>
                </c:pt>
                <c:pt idx="413">
                  <c:v>42478</c:v>
                </c:pt>
                <c:pt idx="414">
                  <c:v>42485</c:v>
                </c:pt>
                <c:pt idx="415">
                  <c:v>42492</c:v>
                </c:pt>
                <c:pt idx="416">
                  <c:v>42499</c:v>
                </c:pt>
                <c:pt idx="417">
                  <c:v>42506</c:v>
                </c:pt>
                <c:pt idx="418">
                  <c:v>42513</c:v>
                </c:pt>
                <c:pt idx="419">
                  <c:v>42520</c:v>
                </c:pt>
                <c:pt idx="420">
                  <c:v>42527</c:v>
                </c:pt>
                <c:pt idx="421">
                  <c:v>42534</c:v>
                </c:pt>
                <c:pt idx="422">
                  <c:v>42541</c:v>
                </c:pt>
                <c:pt idx="423">
                  <c:v>42548</c:v>
                </c:pt>
                <c:pt idx="424">
                  <c:v>42555</c:v>
                </c:pt>
                <c:pt idx="425">
                  <c:v>42562</c:v>
                </c:pt>
                <c:pt idx="426">
                  <c:v>42569</c:v>
                </c:pt>
                <c:pt idx="427">
                  <c:v>42576</c:v>
                </c:pt>
                <c:pt idx="428">
                  <c:v>42583</c:v>
                </c:pt>
                <c:pt idx="429">
                  <c:v>42590</c:v>
                </c:pt>
                <c:pt idx="430">
                  <c:v>42597</c:v>
                </c:pt>
                <c:pt idx="431">
                  <c:v>42604</c:v>
                </c:pt>
                <c:pt idx="432">
                  <c:v>42611</c:v>
                </c:pt>
                <c:pt idx="433">
                  <c:v>42618</c:v>
                </c:pt>
                <c:pt idx="434">
                  <c:v>42625</c:v>
                </c:pt>
                <c:pt idx="435">
                  <c:v>42632</c:v>
                </c:pt>
                <c:pt idx="436">
                  <c:v>42639</c:v>
                </c:pt>
                <c:pt idx="437">
                  <c:v>42646</c:v>
                </c:pt>
                <c:pt idx="438">
                  <c:v>42653</c:v>
                </c:pt>
                <c:pt idx="439">
                  <c:v>42660</c:v>
                </c:pt>
                <c:pt idx="440">
                  <c:v>42667</c:v>
                </c:pt>
                <c:pt idx="441">
                  <c:v>42674</c:v>
                </c:pt>
                <c:pt idx="442">
                  <c:v>42681</c:v>
                </c:pt>
                <c:pt idx="443">
                  <c:v>42688</c:v>
                </c:pt>
                <c:pt idx="444">
                  <c:v>42695</c:v>
                </c:pt>
                <c:pt idx="445">
                  <c:v>42702</c:v>
                </c:pt>
                <c:pt idx="446">
                  <c:v>42709</c:v>
                </c:pt>
                <c:pt idx="447">
                  <c:v>42716</c:v>
                </c:pt>
                <c:pt idx="448">
                  <c:v>42723</c:v>
                </c:pt>
                <c:pt idx="449">
                  <c:v>42730</c:v>
                </c:pt>
                <c:pt idx="450">
                  <c:v>42737</c:v>
                </c:pt>
                <c:pt idx="451">
                  <c:v>42744</c:v>
                </c:pt>
                <c:pt idx="452">
                  <c:v>42751</c:v>
                </c:pt>
                <c:pt idx="453">
                  <c:v>42758</c:v>
                </c:pt>
                <c:pt idx="454">
                  <c:v>42765</c:v>
                </c:pt>
                <c:pt idx="455">
                  <c:v>42772</c:v>
                </c:pt>
                <c:pt idx="456">
                  <c:v>42779</c:v>
                </c:pt>
                <c:pt idx="457">
                  <c:v>42786</c:v>
                </c:pt>
                <c:pt idx="458">
                  <c:v>42793</c:v>
                </c:pt>
                <c:pt idx="459">
                  <c:v>42800</c:v>
                </c:pt>
                <c:pt idx="460">
                  <c:v>42807</c:v>
                </c:pt>
                <c:pt idx="461">
                  <c:v>42814</c:v>
                </c:pt>
                <c:pt idx="462">
                  <c:v>42821</c:v>
                </c:pt>
                <c:pt idx="463">
                  <c:v>42828</c:v>
                </c:pt>
                <c:pt idx="464">
                  <c:v>42835</c:v>
                </c:pt>
                <c:pt idx="465">
                  <c:v>42842</c:v>
                </c:pt>
                <c:pt idx="466">
                  <c:v>42849</c:v>
                </c:pt>
                <c:pt idx="467">
                  <c:v>42856</c:v>
                </c:pt>
                <c:pt idx="468">
                  <c:v>42863</c:v>
                </c:pt>
                <c:pt idx="469">
                  <c:v>42870</c:v>
                </c:pt>
                <c:pt idx="470">
                  <c:v>42877</c:v>
                </c:pt>
                <c:pt idx="471">
                  <c:v>42884</c:v>
                </c:pt>
                <c:pt idx="472">
                  <c:v>42891</c:v>
                </c:pt>
                <c:pt idx="473">
                  <c:v>42898</c:v>
                </c:pt>
                <c:pt idx="474">
                  <c:v>42905</c:v>
                </c:pt>
                <c:pt idx="475">
                  <c:v>42912</c:v>
                </c:pt>
                <c:pt idx="476">
                  <c:v>42919</c:v>
                </c:pt>
                <c:pt idx="477">
                  <c:v>42926</c:v>
                </c:pt>
                <c:pt idx="478">
                  <c:v>42933</c:v>
                </c:pt>
                <c:pt idx="479">
                  <c:v>42940</c:v>
                </c:pt>
                <c:pt idx="480">
                  <c:v>42947</c:v>
                </c:pt>
                <c:pt idx="481">
                  <c:v>42954</c:v>
                </c:pt>
                <c:pt idx="482">
                  <c:v>42961</c:v>
                </c:pt>
                <c:pt idx="483">
                  <c:v>42968</c:v>
                </c:pt>
                <c:pt idx="484">
                  <c:v>42975</c:v>
                </c:pt>
                <c:pt idx="485">
                  <c:v>42982</c:v>
                </c:pt>
                <c:pt idx="486">
                  <c:v>42989</c:v>
                </c:pt>
                <c:pt idx="487">
                  <c:v>42996</c:v>
                </c:pt>
                <c:pt idx="488">
                  <c:v>43003</c:v>
                </c:pt>
                <c:pt idx="489">
                  <c:v>43010</c:v>
                </c:pt>
                <c:pt idx="490">
                  <c:v>43017</c:v>
                </c:pt>
                <c:pt idx="491">
                  <c:v>43024</c:v>
                </c:pt>
                <c:pt idx="492">
                  <c:v>43031</c:v>
                </c:pt>
                <c:pt idx="493">
                  <c:v>43038</c:v>
                </c:pt>
                <c:pt idx="494">
                  <c:v>43045</c:v>
                </c:pt>
                <c:pt idx="495">
                  <c:v>43052</c:v>
                </c:pt>
                <c:pt idx="496">
                  <c:v>43059</c:v>
                </c:pt>
                <c:pt idx="497">
                  <c:v>43066</c:v>
                </c:pt>
                <c:pt idx="498">
                  <c:v>43073</c:v>
                </c:pt>
                <c:pt idx="499">
                  <c:v>43080</c:v>
                </c:pt>
                <c:pt idx="500">
                  <c:v>43087</c:v>
                </c:pt>
                <c:pt idx="501">
                  <c:v>43094</c:v>
                </c:pt>
                <c:pt idx="502">
                  <c:v>43101</c:v>
                </c:pt>
                <c:pt idx="503">
                  <c:v>43108</c:v>
                </c:pt>
                <c:pt idx="504">
                  <c:v>43115</c:v>
                </c:pt>
                <c:pt idx="505">
                  <c:v>43122</c:v>
                </c:pt>
                <c:pt idx="506">
                  <c:v>43129</c:v>
                </c:pt>
                <c:pt idx="507">
                  <c:v>43136</c:v>
                </c:pt>
                <c:pt idx="508">
                  <c:v>43143</c:v>
                </c:pt>
                <c:pt idx="509">
                  <c:v>43150</c:v>
                </c:pt>
                <c:pt idx="510">
                  <c:v>43157</c:v>
                </c:pt>
                <c:pt idx="511">
                  <c:v>43164</c:v>
                </c:pt>
                <c:pt idx="512">
                  <c:v>43171</c:v>
                </c:pt>
                <c:pt idx="513">
                  <c:v>43178</c:v>
                </c:pt>
                <c:pt idx="514">
                  <c:v>43185</c:v>
                </c:pt>
                <c:pt idx="515">
                  <c:v>43192</c:v>
                </c:pt>
                <c:pt idx="516">
                  <c:v>43199</c:v>
                </c:pt>
                <c:pt idx="517">
                  <c:v>43206</c:v>
                </c:pt>
                <c:pt idx="518">
                  <c:v>43213</c:v>
                </c:pt>
                <c:pt idx="519">
                  <c:v>43220</c:v>
                </c:pt>
                <c:pt idx="520">
                  <c:v>43227</c:v>
                </c:pt>
                <c:pt idx="521">
                  <c:v>43234</c:v>
                </c:pt>
                <c:pt idx="522">
                  <c:v>43241</c:v>
                </c:pt>
                <c:pt idx="523">
                  <c:v>43248</c:v>
                </c:pt>
                <c:pt idx="524">
                  <c:v>43255</c:v>
                </c:pt>
                <c:pt idx="525">
                  <c:v>43262</c:v>
                </c:pt>
                <c:pt idx="526">
                  <c:v>43269</c:v>
                </c:pt>
                <c:pt idx="527">
                  <c:v>43276</c:v>
                </c:pt>
                <c:pt idx="528">
                  <c:v>43283</c:v>
                </c:pt>
                <c:pt idx="529">
                  <c:v>43290</c:v>
                </c:pt>
                <c:pt idx="530">
                  <c:v>43297</c:v>
                </c:pt>
                <c:pt idx="531">
                  <c:v>43304</c:v>
                </c:pt>
                <c:pt idx="532">
                  <c:v>43311</c:v>
                </c:pt>
                <c:pt idx="533">
                  <c:v>43318</c:v>
                </c:pt>
                <c:pt idx="534">
                  <c:v>43325</c:v>
                </c:pt>
                <c:pt idx="535">
                  <c:v>43332</c:v>
                </c:pt>
                <c:pt idx="536">
                  <c:v>43339</c:v>
                </c:pt>
                <c:pt idx="537">
                  <c:v>43346</c:v>
                </c:pt>
                <c:pt idx="538">
                  <c:v>43353</c:v>
                </c:pt>
                <c:pt idx="539">
                  <c:v>43360</c:v>
                </c:pt>
                <c:pt idx="540">
                  <c:v>43367</c:v>
                </c:pt>
                <c:pt idx="541">
                  <c:v>43374</c:v>
                </c:pt>
                <c:pt idx="542">
                  <c:v>43381</c:v>
                </c:pt>
                <c:pt idx="543">
                  <c:v>43388</c:v>
                </c:pt>
                <c:pt idx="544">
                  <c:v>43395</c:v>
                </c:pt>
                <c:pt idx="545">
                  <c:v>43402</c:v>
                </c:pt>
                <c:pt idx="546">
                  <c:v>43409</c:v>
                </c:pt>
                <c:pt idx="547">
                  <c:v>43416</c:v>
                </c:pt>
                <c:pt idx="548">
                  <c:v>43423</c:v>
                </c:pt>
                <c:pt idx="549">
                  <c:v>43430</c:v>
                </c:pt>
                <c:pt idx="550">
                  <c:v>43437</c:v>
                </c:pt>
                <c:pt idx="551">
                  <c:v>43444</c:v>
                </c:pt>
                <c:pt idx="552">
                  <c:v>43451</c:v>
                </c:pt>
                <c:pt idx="553">
                  <c:v>43458</c:v>
                </c:pt>
                <c:pt idx="554">
                  <c:v>43465</c:v>
                </c:pt>
                <c:pt idx="555">
                  <c:v>43472</c:v>
                </c:pt>
                <c:pt idx="556">
                  <c:v>43479</c:v>
                </c:pt>
                <c:pt idx="557">
                  <c:v>43486</c:v>
                </c:pt>
                <c:pt idx="558">
                  <c:v>43493</c:v>
                </c:pt>
                <c:pt idx="559">
                  <c:v>43500</c:v>
                </c:pt>
                <c:pt idx="560">
                  <c:v>43507</c:v>
                </c:pt>
                <c:pt idx="561">
                  <c:v>43514</c:v>
                </c:pt>
                <c:pt idx="562">
                  <c:v>43521</c:v>
                </c:pt>
                <c:pt idx="563">
                  <c:v>43528</c:v>
                </c:pt>
                <c:pt idx="564">
                  <c:v>43535</c:v>
                </c:pt>
                <c:pt idx="565">
                  <c:v>43542</c:v>
                </c:pt>
                <c:pt idx="566">
                  <c:v>43549</c:v>
                </c:pt>
                <c:pt idx="567">
                  <c:v>43556</c:v>
                </c:pt>
                <c:pt idx="568">
                  <c:v>43563</c:v>
                </c:pt>
                <c:pt idx="569">
                  <c:v>43570</c:v>
                </c:pt>
                <c:pt idx="570">
                  <c:v>43577</c:v>
                </c:pt>
                <c:pt idx="571">
                  <c:v>43584</c:v>
                </c:pt>
                <c:pt idx="572">
                  <c:v>43591</c:v>
                </c:pt>
                <c:pt idx="573">
                  <c:v>43598</c:v>
                </c:pt>
                <c:pt idx="574">
                  <c:v>43605</c:v>
                </c:pt>
                <c:pt idx="575">
                  <c:v>43612</c:v>
                </c:pt>
                <c:pt idx="576">
                  <c:v>43619</c:v>
                </c:pt>
                <c:pt idx="577">
                  <c:v>43626</c:v>
                </c:pt>
                <c:pt idx="578">
                  <c:v>43633</c:v>
                </c:pt>
                <c:pt idx="579">
                  <c:v>43640</c:v>
                </c:pt>
                <c:pt idx="580">
                  <c:v>43647</c:v>
                </c:pt>
                <c:pt idx="581">
                  <c:v>43654</c:v>
                </c:pt>
                <c:pt idx="582">
                  <c:v>43661</c:v>
                </c:pt>
                <c:pt idx="583">
                  <c:v>43668</c:v>
                </c:pt>
                <c:pt idx="584">
                  <c:v>43675</c:v>
                </c:pt>
                <c:pt idx="585">
                  <c:v>43682</c:v>
                </c:pt>
                <c:pt idx="586">
                  <c:v>43689</c:v>
                </c:pt>
                <c:pt idx="587">
                  <c:v>43696</c:v>
                </c:pt>
                <c:pt idx="588">
                  <c:v>43703</c:v>
                </c:pt>
                <c:pt idx="589">
                  <c:v>43710</c:v>
                </c:pt>
                <c:pt idx="590">
                  <c:v>43717</c:v>
                </c:pt>
                <c:pt idx="591">
                  <c:v>43724</c:v>
                </c:pt>
                <c:pt idx="592">
                  <c:v>43731</c:v>
                </c:pt>
                <c:pt idx="593">
                  <c:v>43738</c:v>
                </c:pt>
                <c:pt idx="594">
                  <c:v>43745</c:v>
                </c:pt>
                <c:pt idx="595">
                  <c:v>43752</c:v>
                </c:pt>
                <c:pt idx="596">
                  <c:v>43759</c:v>
                </c:pt>
                <c:pt idx="597">
                  <c:v>43766</c:v>
                </c:pt>
                <c:pt idx="598">
                  <c:v>43773</c:v>
                </c:pt>
                <c:pt idx="599">
                  <c:v>43780</c:v>
                </c:pt>
                <c:pt idx="600">
                  <c:v>43787</c:v>
                </c:pt>
                <c:pt idx="601">
                  <c:v>43794</c:v>
                </c:pt>
                <c:pt idx="602">
                  <c:v>43801</c:v>
                </c:pt>
                <c:pt idx="603">
                  <c:v>43808</c:v>
                </c:pt>
                <c:pt idx="604">
                  <c:v>43815</c:v>
                </c:pt>
                <c:pt idx="605">
                  <c:v>43822</c:v>
                </c:pt>
                <c:pt idx="606">
                  <c:v>43829</c:v>
                </c:pt>
                <c:pt idx="607">
                  <c:v>43836</c:v>
                </c:pt>
                <c:pt idx="608">
                  <c:v>43843</c:v>
                </c:pt>
                <c:pt idx="609">
                  <c:v>43850</c:v>
                </c:pt>
                <c:pt idx="610">
                  <c:v>43857</c:v>
                </c:pt>
                <c:pt idx="611">
                  <c:v>43864</c:v>
                </c:pt>
                <c:pt idx="612">
                  <c:v>43871</c:v>
                </c:pt>
                <c:pt idx="613">
                  <c:v>43878</c:v>
                </c:pt>
                <c:pt idx="614">
                  <c:v>43885</c:v>
                </c:pt>
                <c:pt idx="615">
                  <c:v>43892</c:v>
                </c:pt>
                <c:pt idx="616">
                  <c:v>43899</c:v>
                </c:pt>
                <c:pt idx="617">
                  <c:v>43906</c:v>
                </c:pt>
                <c:pt idx="618">
                  <c:v>43913</c:v>
                </c:pt>
                <c:pt idx="619">
                  <c:v>43920</c:v>
                </c:pt>
                <c:pt idx="620">
                  <c:v>43927</c:v>
                </c:pt>
                <c:pt idx="621">
                  <c:v>43934</c:v>
                </c:pt>
                <c:pt idx="622">
                  <c:v>43941</c:v>
                </c:pt>
                <c:pt idx="623">
                  <c:v>43948</c:v>
                </c:pt>
                <c:pt idx="624">
                  <c:v>43955</c:v>
                </c:pt>
                <c:pt idx="625">
                  <c:v>43962</c:v>
                </c:pt>
                <c:pt idx="626">
                  <c:v>43969</c:v>
                </c:pt>
                <c:pt idx="627">
                  <c:v>43976</c:v>
                </c:pt>
                <c:pt idx="628">
                  <c:v>43983</c:v>
                </c:pt>
                <c:pt idx="629">
                  <c:v>43990</c:v>
                </c:pt>
                <c:pt idx="630">
                  <c:v>43997</c:v>
                </c:pt>
                <c:pt idx="631">
                  <c:v>44004</c:v>
                </c:pt>
                <c:pt idx="632">
                  <c:v>44011</c:v>
                </c:pt>
                <c:pt idx="633">
                  <c:v>44018</c:v>
                </c:pt>
                <c:pt idx="634">
                  <c:v>44025</c:v>
                </c:pt>
                <c:pt idx="635">
                  <c:v>44032</c:v>
                </c:pt>
                <c:pt idx="636">
                  <c:v>44039</c:v>
                </c:pt>
                <c:pt idx="637">
                  <c:v>44046</c:v>
                </c:pt>
                <c:pt idx="638">
                  <c:v>44053</c:v>
                </c:pt>
                <c:pt idx="639">
                  <c:v>44060</c:v>
                </c:pt>
                <c:pt idx="640">
                  <c:v>44067</c:v>
                </c:pt>
                <c:pt idx="641">
                  <c:v>44074</c:v>
                </c:pt>
                <c:pt idx="642">
                  <c:v>44081</c:v>
                </c:pt>
                <c:pt idx="643">
                  <c:v>44088</c:v>
                </c:pt>
                <c:pt idx="644">
                  <c:v>44095</c:v>
                </c:pt>
                <c:pt idx="645">
                  <c:v>44102</c:v>
                </c:pt>
                <c:pt idx="646">
                  <c:v>44109</c:v>
                </c:pt>
                <c:pt idx="647">
                  <c:v>44116</c:v>
                </c:pt>
                <c:pt idx="648">
                  <c:v>44123</c:v>
                </c:pt>
                <c:pt idx="649">
                  <c:v>44130</c:v>
                </c:pt>
                <c:pt idx="650">
                  <c:v>44137</c:v>
                </c:pt>
                <c:pt idx="651">
                  <c:v>44144</c:v>
                </c:pt>
                <c:pt idx="652">
                  <c:v>44151</c:v>
                </c:pt>
                <c:pt idx="653">
                  <c:v>44158</c:v>
                </c:pt>
                <c:pt idx="654">
                  <c:v>44165</c:v>
                </c:pt>
                <c:pt idx="655">
                  <c:v>44172</c:v>
                </c:pt>
                <c:pt idx="656">
                  <c:v>44179</c:v>
                </c:pt>
                <c:pt idx="657">
                  <c:v>44186</c:v>
                </c:pt>
                <c:pt idx="658">
                  <c:v>44193</c:v>
                </c:pt>
                <c:pt idx="659">
                  <c:v>44200</c:v>
                </c:pt>
              </c:numCache>
            </c:numRef>
          </c:cat>
          <c:val>
            <c:numRef>
              <c:f>'C3-14'!$B$16:$B$675</c:f>
              <c:numCache>
                <c:formatCode>General</c:formatCode>
                <c:ptCount val="660"/>
                <c:pt idx="0">
                  <c:v>25.352499999999999</c:v>
                </c:pt>
                <c:pt idx="1">
                  <c:v>26.18</c:v>
                </c:pt>
                <c:pt idx="2">
                  <c:v>26.357999999999901</c:v>
                </c:pt>
                <c:pt idx="3">
                  <c:v>25.532</c:v>
                </c:pt>
                <c:pt idx="4">
                  <c:v>26.47</c:v>
                </c:pt>
                <c:pt idx="5">
                  <c:v>26.222000000000001</c:v>
                </c:pt>
                <c:pt idx="6">
                  <c:v>27.024000000000001</c:v>
                </c:pt>
                <c:pt idx="7">
                  <c:v>27.506</c:v>
                </c:pt>
                <c:pt idx="8">
                  <c:v>28.068000000000001</c:v>
                </c:pt>
                <c:pt idx="9">
                  <c:v>28.545999999999999</c:v>
                </c:pt>
                <c:pt idx="10">
                  <c:v>28.741999999999901</c:v>
                </c:pt>
                <c:pt idx="11">
                  <c:v>29.601999999999901</c:v>
                </c:pt>
                <c:pt idx="12">
                  <c:v>30.52</c:v>
                </c:pt>
                <c:pt idx="13">
                  <c:v>28.922000000000001</c:v>
                </c:pt>
                <c:pt idx="14">
                  <c:v>27.979999999999901</c:v>
                </c:pt>
                <c:pt idx="15">
                  <c:v>26.952000000000002</c:v>
                </c:pt>
                <c:pt idx="16">
                  <c:v>24.923999999999999</c:v>
                </c:pt>
                <c:pt idx="17">
                  <c:v>24.207999999999998</c:v>
                </c:pt>
                <c:pt idx="18">
                  <c:v>25.341999999999999</c:v>
                </c:pt>
                <c:pt idx="19">
                  <c:v>26.282</c:v>
                </c:pt>
                <c:pt idx="20">
                  <c:v>27.015999999999998</c:v>
                </c:pt>
                <c:pt idx="21">
                  <c:v>26.661999999999999</c:v>
                </c:pt>
                <c:pt idx="22">
                  <c:v>25.324000000000002</c:v>
                </c:pt>
                <c:pt idx="23">
                  <c:v>25.448</c:v>
                </c:pt>
                <c:pt idx="24">
                  <c:v>26.47</c:v>
                </c:pt>
                <c:pt idx="25">
                  <c:v>24.62</c:v>
                </c:pt>
                <c:pt idx="26">
                  <c:v>23.641999999999999</c:v>
                </c:pt>
                <c:pt idx="27">
                  <c:v>23.803999999999998</c:v>
                </c:pt>
                <c:pt idx="28">
                  <c:v>21.751999999999999</c:v>
                </c:pt>
                <c:pt idx="29">
                  <c:v>18.9679999999999</c:v>
                </c:pt>
                <c:pt idx="30">
                  <c:v>19.564</c:v>
                </c:pt>
                <c:pt idx="31">
                  <c:v>19.074000000000002</c:v>
                </c:pt>
                <c:pt idx="32">
                  <c:v>17.193999999999999</c:v>
                </c:pt>
                <c:pt idx="33">
                  <c:v>17.127999999999901</c:v>
                </c:pt>
                <c:pt idx="34">
                  <c:v>16.251999999999999</c:v>
                </c:pt>
                <c:pt idx="35">
                  <c:v>15.858000000000001</c:v>
                </c:pt>
                <c:pt idx="36">
                  <c:v>16.367999999999999</c:v>
                </c:pt>
                <c:pt idx="37">
                  <c:v>16.36</c:v>
                </c:pt>
                <c:pt idx="38">
                  <c:v>16.3825</c:v>
                </c:pt>
                <c:pt idx="39">
                  <c:v>15.656000000000001</c:v>
                </c:pt>
                <c:pt idx="40">
                  <c:v>13.756</c:v>
                </c:pt>
                <c:pt idx="41">
                  <c:v>11.978</c:v>
                </c:pt>
                <c:pt idx="42">
                  <c:v>12.233999999999901</c:v>
                </c:pt>
                <c:pt idx="43">
                  <c:v>10.835999999999901</c:v>
                </c:pt>
                <c:pt idx="44">
                  <c:v>9.1980000000000004</c:v>
                </c:pt>
                <c:pt idx="45">
                  <c:v>9.8339999999999996</c:v>
                </c:pt>
                <c:pt idx="46">
                  <c:v>10.27</c:v>
                </c:pt>
                <c:pt idx="47">
                  <c:v>11.422000000000001</c:v>
                </c:pt>
                <c:pt idx="48">
                  <c:v>12.526</c:v>
                </c:pt>
                <c:pt idx="49">
                  <c:v>12.85</c:v>
                </c:pt>
                <c:pt idx="50">
                  <c:v>11.843999999999999</c:v>
                </c:pt>
                <c:pt idx="51">
                  <c:v>12.632</c:v>
                </c:pt>
                <c:pt idx="52">
                  <c:v>13.494999999999999</c:v>
                </c:pt>
                <c:pt idx="53">
                  <c:v>14.555999999999999</c:v>
                </c:pt>
                <c:pt idx="54">
                  <c:v>14.103999999999999</c:v>
                </c:pt>
                <c:pt idx="55">
                  <c:v>14.569999999999901</c:v>
                </c:pt>
                <c:pt idx="56">
                  <c:v>15.484</c:v>
                </c:pt>
                <c:pt idx="57">
                  <c:v>15.5739999999999</c:v>
                </c:pt>
                <c:pt idx="58">
                  <c:v>15.6</c:v>
                </c:pt>
                <c:pt idx="59">
                  <c:v>15.7739999999999</c:v>
                </c:pt>
                <c:pt idx="60">
                  <c:v>15.19</c:v>
                </c:pt>
                <c:pt idx="61">
                  <c:v>13.891999999999999</c:v>
                </c:pt>
                <c:pt idx="62">
                  <c:v>13.488</c:v>
                </c:pt>
                <c:pt idx="63">
                  <c:v>13.78</c:v>
                </c:pt>
                <c:pt idx="64">
                  <c:v>13.744</c:v>
                </c:pt>
                <c:pt idx="65">
                  <c:v>13.9759999999999</c:v>
                </c:pt>
                <c:pt idx="66">
                  <c:v>14.885999999999999</c:v>
                </c:pt>
                <c:pt idx="67">
                  <c:v>14.798</c:v>
                </c:pt>
                <c:pt idx="68">
                  <c:v>14.215999999999999</c:v>
                </c:pt>
                <c:pt idx="69">
                  <c:v>14.835999999999901</c:v>
                </c:pt>
                <c:pt idx="70">
                  <c:v>14.691999999999901</c:v>
                </c:pt>
                <c:pt idx="71">
                  <c:v>15.343999999999999</c:v>
                </c:pt>
                <c:pt idx="72">
                  <c:v>15.598000000000001</c:v>
                </c:pt>
                <c:pt idx="73">
                  <c:v>15.453999999999899</c:v>
                </c:pt>
                <c:pt idx="74">
                  <c:v>15.49</c:v>
                </c:pt>
                <c:pt idx="75">
                  <c:v>14.228</c:v>
                </c:pt>
                <c:pt idx="76">
                  <c:v>13.6699999999999</c:v>
                </c:pt>
                <c:pt idx="77">
                  <c:v>13.53</c:v>
                </c:pt>
                <c:pt idx="78">
                  <c:v>13.831999999999899</c:v>
                </c:pt>
                <c:pt idx="79">
                  <c:v>14.62</c:v>
                </c:pt>
                <c:pt idx="80">
                  <c:v>14.9599999999999</c:v>
                </c:pt>
                <c:pt idx="81">
                  <c:v>14.7899999999999</c:v>
                </c:pt>
                <c:pt idx="82">
                  <c:v>14.68</c:v>
                </c:pt>
                <c:pt idx="83">
                  <c:v>13.868</c:v>
                </c:pt>
                <c:pt idx="84">
                  <c:v>13.6299999999999</c:v>
                </c:pt>
                <c:pt idx="85">
                  <c:v>13.141999999999999</c:v>
                </c:pt>
                <c:pt idx="86">
                  <c:v>13.827999999999999</c:v>
                </c:pt>
                <c:pt idx="87">
                  <c:v>14.538</c:v>
                </c:pt>
                <c:pt idx="88">
                  <c:v>14.154</c:v>
                </c:pt>
                <c:pt idx="89">
                  <c:v>12.725</c:v>
                </c:pt>
                <c:pt idx="90">
                  <c:v>12.657500000000001</c:v>
                </c:pt>
                <c:pt idx="91">
                  <c:v>12.786</c:v>
                </c:pt>
                <c:pt idx="92">
                  <c:v>13.215999999999999</c:v>
                </c:pt>
                <c:pt idx="93">
                  <c:v>13.454000000000001</c:v>
                </c:pt>
                <c:pt idx="94">
                  <c:v>13.2919999999999</c:v>
                </c:pt>
                <c:pt idx="95">
                  <c:v>12.94</c:v>
                </c:pt>
                <c:pt idx="96">
                  <c:v>13.34</c:v>
                </c:pt>
                <c:pt idx="97">
                  <c:v>12.965999999999999</c:v>
                </c:pt>
                <c:pt idx="98">
                  <c:v>12.894</c:v>
                </c:pt>
                <c:pt idx="99">
                  <c:v>13.318</c:v>
                </c:pt>
                <c:pt idx="100">
                  <c:v>13.07</c:v>
                </c:pt>
                <c:pt idx="101">
                  <c:v>13.068</c:v>
                </c:pt>
                <c:pt idx="102">
                  <c:v>12.792</c:v>
                </c:pt>
                <c:pt idx="103">
                  <c:v>12.772500000000001</c:v>
                </c:pt>
                <c:pt idx="104">
                  <c:v>13.353999999999999</c:v>
                </c:pt>
                <c:pt idx="105">
                  <c:v>13.9299999999999</c:v>
                </c:pt>
                <c:pt idx="106">
                  <c:v>14.618</c:v>
                </c:pt>
                <c:pt idx="107">
                  <c:v>15.321999999999999</c:v>
                </c:pt>
                <c:pt idx="108">
                  <c:v>15.922000000000001</c:v>
                </c:pt>
                <c:pt idx="109">
                  <c:v>15.523999999999999</c:v>
                </c:pt>
                <c:pt idx="110">
                  <c:v>14.842000000000001</c:v>
                </c:pt>
                <c:pt idx="111">
                  <c:v>15.294</c:v>
                </c:pt>
                <c:pt idx="112">
                  <c:v>15.134</c:v>
                </c:pt>
                <c:pt idx="113">
                  <c:v>15.4599999999999</c:v>
                </c:pt>
                <c:pt idx="114">
                  <c:v>15.6</c:v>
                </c:pt>
                <c:pt idx="115">
                  <c:v>15.304</c:v>
                </c:pt>
                <c:pt idx="116">
                  <c:v>15.237499999999899</c:v>
                </c:pt>
                <c:pt idx="117">
                  <c:v>14.7899999999999</c:v>
                </c:pt>
                <c:pt idx="118">
                  <c:v>13.953999999999899</c:v>
                </c:pt>
                <c:pt idx="119">
                  <c:v>14.125999999999999</c:v>
                </c:pt>
                <c:pt idx="120">
                  <c:v>13.768000000000001</c:v>
                </c:pt>
                <c:pt idx="121">
                  <c:v>14.303999999999901</c:v>
                </c:pt>
                <c:pt idx="122">
                  <c:v>14.414</c:v>
                </c:pt>
                <c:pt idx="123">
                  <c:v>14.587999999999999</c:v>
                </c:pt>
                <c:pt idx="124">
                  <c:v>15.075999999999899</c:v>
                </c:pt>
                <c:pt idx="125">
                  <c:v>15.474</c:v>
                </c:pt>
                <c:pt idx="126">
                  <c:v>15.522</c:v>
                </c:pt>
                <c:pt idx="127">
                  <c:v>15.262</c:v>
                </c:pt>
                <c:pt idx="128">
                  <c:v>14.978</c:v>
                </c:pt>
                <c:pt idx="129">
                  <c:v>15.435</c:v>
                </c:pt>
                <c:pt idx="130">
                  <c:v>15.49</c:v>
                </c:pt>
                <c:pt idx="131">
                  <c:v>15.641999999999999</c:v>
                </c:pt>
                <c:pt idx="132">
                  <c:v>15.0979999999999</c:v>
                </c:pt>
                <c:pt idx="133">
                  <c:v>14.9599999999999</c:v>
                </c:pt>
                <c:pt idx="134">
                  <c:v>14.596</c:v>
                </c:pt>
                <c:pt idx="135">
                  <c:v>14.553999999999901</c:v>
                </c:pt>
                <c:pt idx="136">
                  <c:v>14.904</c:v>
                </c:pt>
                <c:pt idx="137">
                  <c:v>15.081999999999899</c:v>
                </c:pt>
                <c:pt idx="138">
                  <c:v>14.794</c:v>
                </c:pt>
                <c:pt idx="139">
                  <c:v>14.69</c:v>
                </c:pt>
                <c:pt idx="140">
                  <c:v>14.313999999999901</c:v>
                </c:pt>
                <c:pt idx="141">
                  <c:v>13.932499999999999</c:v>
                </c:pt>
                <c:pt idx="142">
                  <c:v>13.952</c:v>
                </c:pt>
                <c:pt idx="143">
                  <c:v>14.284000000000001</c:v>
                </c:pt>
                <c:pt idx="144">
                  <c:v>14.092000000000001</c:v>
                </c:pt>
                <c:pt idx="145">
                  <c:v>14.26</c:v>
                </c:pt>
                <c:pt idx="146">
                  <c:v>14.5579999999999</c:v>
                </c:pt>
                <c:pt idx="147">
                  <c:v>14.624000000000001</c:v>
                </c:pt>
                <c:pt idx="148">
                  <c:v>14.502000000000001</c:v>
                </c:pt>
                <c:pt idx="149">
                  <c:v>14.584</c:v>
                </c:pt>
                <c:pt idx="150">
                  <c:v>15.055999999999999</c:v>
                </c:pt>
                <c:pt idx="151">
                  <c:v>15.29</c:v>
                </c:pt>
                <c:pt idx="152">
                  <c:v>15.331999999999899</c:v>
                </c:pt>
                <c:pt idx="153">
                  <c:v>16.488</c:v>
                </c:pt>
                <c:pt idx="154">
                  <c:v>16.315999999999999</c:v>
                </c:pt>
                <c:pt idx="155">
                  <c:v>16.79</c:v>
                </c:pt>
                <c:pt idx="156">
                  <c:v>16.21</c:v>
                </c:pt>
                <c:pt idx="157">
                  <c:v>16.127500000000001</c:v>
                </c:pt>
                <c:pt idx="158">
                  <c:v>16.558</c:v>
                </c:pt>
                <c:pt idx="159">
                  <c:v>16.34</c:v>
                </c:pt>
                <c:pt idx="160">
                  <c:v>15.962</c:v>
                </c:pt>
                <c:pt idx="161">
                  <c:v>13.866</c:v>
                </c:pt>
                <c:pt idx="162">
                  <c:v>13.069999999999901</c:v>
                </c:pt>
                <c:pt idx="163">
                  <c:v>13.0579999999999</c:v>
                </c:pt>
                <c:pt idx="164">
                  <c:v>12.123999999999899</c:v>
                </c:pt>
                <c:pt idx="165">
                  <c:v>12.6</c:v>
                </c:pt>
                <c:pt idx="166">
                  <c:v>12.48</c:v>
                </c:pt>
                <c:pt idx="167">
                  <c:v>11.324</c:v>
                </c:pt>
                <c:pt idx="168">
                  <c:v>11.587999999999999</c:v>
                </c:pt>
                <c:pt idx="169">
                  <c:v>12.385999999999999</c:v>
                </c:pt>
                <c:pt idx="170">
                  <c:v>12.85</c:v>
                </c:pt>
                <c:pt idx="171">
                  <c:v>12.944000000000001</c:v>
                </c:pt>
                <c:pt idx="172">
                  <c:v>12.133999999999901</c:v>
                </c:pt>
                <c:pt idx="173">
                  <c:v>12.044</c:v>
                </c:pt>
                <c:pt idx="174">
                  <c:v>11.555999999999999</c:v>
                </c:pt>
                <c:pt idx="175">
                  <c:v>10.744999999999999</c:v>
                </c:pt>
                <c:pt idx="176">
                  <c:v>10.286</c:v>
                </c:pt>
                <c:pt idx="177">
                  <c:v>10.559999999999899</c:v>
                </c:pt>
                <c:pt idx="178">
                  <c:v>10.2419999999999</c:v>
                </c:pt>
                <c:pt idx="179">
                  <c:v>10.383999999999901</c:v>
                </c:pt>
                <c:pt idx="180">
                  <c:v>9.7279999999999998</c:v>
                </c:pt>
                <c:pt idx="181">
                  <c:v>9.9759999999999902</c:v>
                </c:pt>
                <c:pt idx="182">
                  <c:v>9.7919999999999998</c:v>
                </c:pt>
                <c:pt idx="183">
                  <c:v>8.4079999999999995</c:v>
                </c:pt>
                <c:pt idx="184">
                  <c:v>8.0139999999999993</c:v>
                </c:pt>
                <c:pt idx="185">
                  <c:v>7.4640000000000004</c:v>
                </c:pt>
                <c:pt idx="186">
                  <c:v>6.9079999999999897</c:v>
                </c:pt>
                <c:pt idx="187">
                  <c:v>7.8599999999999897</c:v>
                </c:pt>
                <c:pt idx="188">
                  <c:v>7.3550000000000004</c:v>
                </c:pt>
                <c:pt idx="189">
                  <c:v>6.3449999999999998</c:v>
                </c:pt>
                <c:pt idx="190">
                  <c:v>6.77</c:v>
                </c:pt>
                <c:pt idx="191">
                  <c:v>6.7519999999999998</c:v>
                </c:pt>
                <c:pt idx="192">
                  <c:v>7.4119999999999902</c:v>
                </c:pt>
                <c:pt idx="193">
                  <c:v>8.11</c:v>
                </c:pt>
                <c:pt idx="194">
                  <c:v>8.14</c:v>
                </c:pt>
                <c:pt idx="195">
                  <c:v>8.2739999999999991</c:v>
                </c:pt>
                <c:pt idx="196">
                  <c:v>8.8579999999999899</c:v>
                </c:pt>
                <c:pt idx="197">
                  <c:v>8.7799999999999994</c:v>
                </c:pt>
                <c:pt idx="198">
                  <c:v>8.3039999999999896</c:v>
                </c:pt>
                <c:pt idx="199">
                  <c:v>7.7319999999999904</c:v>
                </c:pt>
                <c:pt idx="200">
                  <c:v>7.0959999999999903</c:v>
                </c:pt>
                <c:pt idx="201">
                  <c:v>6.9379999999999997</c:v>
                </c:pt>
                <c:pt idx="202">
                  <c:v>6.33</c:v>
                </c:pt>
                <c:pt idx="203">
                  <c:v>6.9119999999999999</c:v>
                </c:pt>
                <c:pt idx="204">
                  <c:v>7.1379999999999999</c:v>
                </c:pt>
                <c:pt idx="205">
                  <c:v>7.1260000000000003</c:v>
                </c:pt>
                <c:pt idx="206">
                  <c:v>7.1459999999999999</c:v>
                </c:pt>
                <c:pt idx="207">
                  <c:v>6.6820000000000004</c:v>
                </c:pt>
                <c:pt idx="208">
                  <c:v>6.4580000000000002</c:v>
                </c:pt>
                <c:pt idx="209">
                  <c:v>6.7479999999999896</c:v>
                </c:pt>
                <c:pt idx="210">
                  <c:v>6.45399999999999</c:v>
                </c:pt>
                <c:pt idx="211">
                  <c:v>6.4340000000000002</c:v>
                </c:pt>
                <c:pt idx="212">
                  <c:v>6.81</c:v>
                </c:pt>
                <c:pt idx="213">
                  <c:v>7.5720000000000001</c:v>
                </c:pt>
                <c:pt idx="214">
                  <c:v>8.0239999999999991</c:v>
                </c:pt>
                <c:pt idx="215">
                  <c:v>8.2059999999999995</c:v>
                </c:pt>
                <c:pt idx="216">
                  <c:v>7.806</c:v>
                </c:pt>
                <c:pt idx="217">
                  <c:v>7.2619999999999898</c:v>
                </c:pt>
                <c:pt idx="218">
                  <c:v>6.9980000000000002</c:v>
                </c:pt>
                <c:pt idx="219">
                  <c:v>6.9079999999999897</c:v>
                </c:pt>
                <c:pt idx="220">
                  <c:v>7.194</c:v>
                </c:pt>
                <c:pt idx="221">
                  <c:v>7.6114285714285703</c:v>
                </c:pt>
                <c:pt idx="222">
                  <c:v>7.8714285714285701</c:v>
                </c:pt>
                <c:pt idx="223">
                  <c:v>7.8185714285714196</c:v>
                </c:pt>
                <c:pt idx="224">
                  <c:v>8.2259999999999902</c:v>
                </c:pt>
                <c:pt idx="225">
                  <c:v>7.7060000000000004</c:v>
                </c:pt>
                <c:pt idx="226">
                  <c:v>7.4619999999999997</c:v>
                </c:pt>
                <c:pt idx="227">
                  <c:v>7.63</c:v>
                </c:pt>
                <c:pt idx="228">
                  <c:v>7.7720000000000002</c:v>
                </c:pt>
                <c:pt idx="229">
                  <c:v>7.8339999999999996</c:v>
                </c:pt>
                <c:pt idx="230">
                  <c:v>8.0039999999999996</c:v>
                </c:pt>
                <c:pt idx="231">
                  <c:v>7.8079999999999998</c:v>
                </c:pt>
                <c:pt idx="232">
                  <c:v>8.1259999999999994</c:v>
                </c:pt>
                <c:pt idx="233">
                  <c:v>8.2899999999999991</c:v>
                </c:pt>
                <c:pt idx="234">
                  <c:v>7.8879999999999999</c:v>
                </c:pt>
                <c:pt idx="235">
                  <c:v>6.8040000000000003</c:v>
                </c:pt>
                <c:pt idx="236">
                  <c:v>6.6599999999999904</c:v>
                </c:pt>
                <c:pt idx="237">
                  <c:v>6.1979999999999897</c:v>
                </c:pt>
                <c:pt idx="238">
                  <c:v>6.78</c:v>
                </c:pt>
                <c:pt idx="239">
                  <c:v>6.9039999999999999</c:v>
                </c:pt>
                <c:pt idx="240">
                  <c:v>6.8250000000000002</c:v>
                </c:pt>
                <c:pt idx="241">
                  <c:v>6.32</c:v>
                </c:pt>
                <c:pt idx="242">
                  <c:v>6.0960000000000001</c:v>
                </c:pt>
                <c:pt idx="243">
                  <c:v>5.52</c:v>
                </c:pt>
                <c:pt idx="244">
                  <c:v>4.5839999999999996</c:v>
                </c:pt>
                <c:pt idx="245">
                  <c:v>3.8460000000000001</c:v>
                </c:pt>
                <c:pt idx="246">
                  <c:v>4.2220000000000004</c:v>
                </c:pt>
                <c:pt idx="247">
                  <c:v>4.83</c:v>
                </c:pt>
                <c:pt idx="248">
                  <c:v>4.9340000000000002</c:v>
                </c:pt>
                <c:pt idx="249">
                  <c:v>4.4820000000000002</c:v>
                </c:pt>
                <c:pt idx="250">
                  <c:v>4.2560000000000002</c:v>
                </c:pt>
                <c:pt idx="251">
                  <c:v>3.6659999999999902</c:v>
                </c:pt>
                <c:pt idx="252">
                  <c:v>3.8519999999999999</c:v>
                </c:pt>
                <c:pt idx="253">
                  <c:v>4.6475</c:v>
                </c:pt>
                <c:pt idx="254">
                  <c:v>4.9059999999999997</c:v>
                </c:pt>
                <c:pt idx="255">
                  <c:v>4.6079999999999997</c:v>
                </c:pt>
                <c:pt idx="256">
                  <c:v>3.3079999999999998</c:v>
                </c:pt>
                <c:pt idx="257">
                  <c:v>2.968</c:v>
                </c:pt>
                <c:pt idx="258">
                  <c:v>3.194</c:v>
                </c:pt>
                <c:pt idx="259">
                  <c:v>3.6119999999999899</c:v>
                </c:pt>
                <c:pt idx="260">
                  <c:v>3.484</c:v>
                </c:pt>
                <c:pt idx="261">
                  <c:v>3.444</c:v>
                </c:pt>
                <c:pt idx="262">
                  <c:v>3.6859999999999999</c:v>
                </c:pt>
                <c:pt idx="263">
                  <c:v>3.9319999999999999</c:v>
                </c:pt>
                <c:pt idx="264">
                  <c:v>4.3479999999999999</c:v>
                </c:pt>
                <c:pt idx="265">
                  <c:v>4.4640000000000004</c:v>
                </c:pt>
                <c:pt idx="266">
                  <c:v>4.2779999999999996</c:v>
                </c:pt>
                <c:pt idx="267">
                  <c:v>4.4020000000000001</c:v>
                </c:pt>
                <c:pt idx="268">
                  <c:v>4.1079999999999997</c:v>
                </c:pt>
                <c:pt idx="269">
                  <c:v>4.1159999999999997</c:v>
                </c:pt>
                <c:pt idx="270">
                  <c:v>4.2699999999999996</c:v>
                </c:pt>
                <c:pt idx="271">
                  <c:v>4.3239999999999998</c:v>
                </c:pt>
                <c:pt idx="272">
                  <c:v>4.46</c:v>
                </c:pt>
                <c:pt idx="273">
                  <c:v>4.33</c:v>
                </c:pt>
                <c:pt idx="274">
                  <c:v>4.3899999999999997</c:v>
                </c:pt>
                <c:pt idx="275">
                  <c:v>4.532</c:v>
                </c:pt>
                <c:pt idx="276">
                  <c:v>4.74</c:v>
                </c:pt>
                <c:pt idx="277">
                  <c:v>5.3339999999999996</c:v>
                </c:pt>
                <c:pt idx="278">
                  <c:v>5.468</c:v>
                </c:pt>
                <c:pt idx="279">
                  <c:v>5.4</c:v>
                </c:pt>
                <c:pt idx="280">
                  <c:v>5.1520000000000001</c:v>
                </c:pt>
                <c:pt idx="281">
                  <c:v>4.806</c:v>
                </c:pt>
                <c:pt idx="282">
                  <c:v>5.0860000000000003</c:v>
                </c:pt>
                <c:pt idx="283">
                  <c:v>4.72</c:v>
                </c:pt>
                <c:pt idx="284">
                  <c:v>4.8639999999999999</c:v>
                </c:pt>
                <c:pt idx="285">
                  <c:v>4.63</c:v>
                </c:pt>
                <c:pt idx="286">
                  <c:v>4.5714285714285703</c:v>
                </c:pt>
                <c:pt idx="287">
                  <c:v>4.4228571428571399</c:v>
                </c:pt>
                <c:pt idx="288">
                  <c:v>4.4099999999999904</c:v>
                </c:pt>
                <c:pt idx="289">
                  <c:v>4.6385714285714199</c:v>
                </c:pt>
                <c:pt idx="290">
                  <c:v>4.9000000000000004</c:v>
                </c:pt>
                <c:pt idx="291">
                  <c:v>4.8379999999999903</c:v>
                </c:pt>
                <c:pt idx="292">
                  <c:v>4.8925000000000001</c:v>
                </c:pt>
                <c:pt idx="293">
                  <c:v>4.8125</c:v>
                </c:pt>
                <c:pt idx="294">
                  <c:v>4.59</c:v>
                </c:pt>
                <c:pt idx="295">
                  <c:v>4.9371428571428497</c:v>
                </c:pt>
                <c:pt idx="296">
                  <c:v>5.13</c:v>
                </c:pt>
                <c:pt idx="297">
                  <c:v>5.5228571428571396</c:v>
                </c:pt>
                <c:pt idx="298">
                  <c:v>6.2042857142857102</c:v>
                </c:pt>
                <c:pt idx="299">
                  <c:v>6.4442857142857104</c:v>
                </c:pt>
                <c:pt idx="300">
                  <c:v>6.9742857142857098</c:v>
                </c:pt>
                <c:pt idx="301">
                  <c:v>6.7671428571428498</c:v>
                </c:pt>
                <c:pt idx="302">
                  <c:v>6.7983333333333302</c:v>
                </c:pt>
                <c:pt idx="303">
                  <c:v>6.5860000000000003</c:v>
                </c:pt>
                <c:pt idx="304">
                  <c:v>6.0228571428571396</c:v>
                </c:pt>
                <c:pt idx="305">
                  <c:v>5.4039999999999901</c:v>
                </c:pt>
                <c:pt idx="306">
                  <c:v>4.806</c:v>
                </c:pt>
                <c:pt idx="307">
                  <c:v>5.0339999999999998</c:v>
                </c:pt>
                <c:pt idx="308">
                  <c:v>5.4375</c:v>
                </c:pt>
                <c:pt idx="309">
                  <c:v>5.5279999999999996</c:v>
                </c:pt>
                <c:pt idx="310">
                  <c:v>5.3199999999999896</c:v>
                </c:pt>
                <c:pt idx="311">
                  <c:v>5.1840000000000002</c:v>
                </c:pt>
                <c:pt idx="312">
                  <c:v>5.048</c:v>
                </c:pt>
                <c:pt idx="313">
                  <c:v>4.9859999999999998</c:v>
                </c:pt>
                <c:pt idx="314">
                  <c:v>5.1419999999999897</c:v>
                </c:pt>
                <c:pt idx="315">
                  <c:v>5.3879999999999999</c:v>
                </c:pt>
                <c:pt idx="316">
                  <c:v>5.5179999999999998</c:v>
                </c:pt>
                <c:pt idx="317">
                  <c:v>5.6340000000000003</c:v>
                </c:pt>
                <c:pt idx="318">
                  <c:v>5.74</c:v>
                </c:pt>
                <c:pt idx="319">
                  <c:v>5.9219999999999997</c:v>
                </c:pt>
                <c:pt idx="320">
                  <c:v>5.7080000000000002</c:v>
                </c:pt>
                <c:pt idx="321">
                  <c:v>6.0019999999999998</c:v>
                </c:pt>
                <c:pt idx="322">
                  <c:v>6.1159999999999997</c:v>
                </c:pt>
                <c:pt idx="323">
                  <c:v>6.1660000000000004</c:v>
                </c:pt>
                <c:pt idx="324">
                  <c:v>6.11</c:v>
                </c:pt>
                <c:pt idx="325">
                  <c:v>6.2159999999999904</c:v>
                </c:pt>
                <c:pt idx="326">
                  <c:v>6.3739999999999997</c:v>
                </c:pt>
                <c:pt idx="327">
                  <c:v>6.3539999999999903</c:v>
                </c:pt>
                <c:pt idx="328">
                  <c:v>6.2919999999999998</c:v>
                </c:pt>
                <c:pt idx="329">
                  <c:v>6.1219999999999999</c:v>
                </c:pt>
                <c:pt idx="330">
                  <c:v>5.9159999999999897</c:v>
                </c:pt>
                <c:pt idx="331">
                  <c:v>5.8280000000000003</c:v>
                </c:pt>
                <c:pt idx="332">
                  <c:v>5.7539999999999996</c:v>
                </c:pt>
                <c:pt idx="333">
                  <c:v>5.9240000000000004</c:v>
                </c:pt>
                <c:pt idx="334">
                  <c:v>6.1283333333333303</c:v>
                </c:pt>
                <c:pt idx="335">
                  <c:v>6.26</c:v>
                </c:pt>
                <c:pt idx="336">
                  <c:v>6.3279999999999896</c:v>
                </c:pt>
                <c:pt idx="337">
                  <c:v>6.6219999999999999</c:v>
                </c:pt>
                <c:pt idx="338">
                  <c:v>6.7560000000000002</c:v>
                </c:pt>
                <c:pt idx="339">
                  <c:v>6.984</c:v>
                </c:pt>
                <c:pt idx="340">
                  <c:v>7.0925000000000002</c:v>
                </c:pt>
                <c:pt idx="341">
                  <c:v>6.8620000000000001</c:v>
                </c:pt>
                <c:pt idx="342">
                  <c:v>6.6719999999999997</c:v>
                </c:pt>
                <c:pt idx="343">
                  <c:v>7.0039999999999996</c:v>
                </c:pt>
                <c:pt idx="344">
                  <c:v>7.2949999999999902</c:v>
                </c:pt>
                <c:pt idx="345">
                  <c:v>7.2</c:v>
                </c:pt>
                <c:pt idx="346">
                  <c:v>6.8239999999999998</c:v>
                </c:pt>
                <c:pt idx="347">
                  <c:v>7.1120000000000001</c:v>
                </c:pt>
                <c:pt idx="348">
                  <c:v>7.0759999999999996</c:v>
                </c:pt>
                <c:pt idx="349">
                  <c:v>6.9679999999999902</c:v>
                </c:pt>
                <c:pt idx="350">
                  <c:v>7.0239999999999903</c:v>
                </c:pt>
                <c:pt idx="351">
                  <c:v>7.2720000000000002</c:v>
                </c:pt>
                <c:pt idx="352">
                  <c:v>7.4640000000000004</c:v>
                </c:pt>
                <c:pt idx="353">
                  <c:v>7.3459999999999903</c:v>
                </c:pt>
                <c:pt idx="354">
                  <c:v>6.85</c:v>
                </c:pt>
                <c:pt idx="355">
                  <c:v>6.6260000000000003</c:v>
                </c:pt>
                <c:pt idx="356">
                  <c:v>6.734</c:v>
                </c:pt>
                <c:pt idx="357">
                  <c:v>6.95</c:v>
                </c:pt>
                <c:pt idx="358">
                  <c:v>7.0225</c:v>
                </c:pt>
                <c:pt idx="359">
                  <c:v>7.0659999999999998</c:v>
                </c:pt>
                <c:pt idx="360">
                  <c:v>6.8319999999999999</c:v>
                </c:pt>
                <c:pt idx="361">
                  <c:v>7.1660000000000004</c:v>
                </c:pt>
                <c:pt idx="362">
                  <c:v>7.3680000000000003</c:v>
                </c:pt>
                <c:pt idx="363">
                  <c:v>7.524</c:v>
                </c:pt>
                <c:pt idx="364">
                  <c:v>7.5979999999999999</c:v>
                </c:pt>
                <c:pt idx="365">
                  <c:v>7.3840000000000003</c:v>
                </c:pt>
                <c:pt idx="366">
                  <c:v>7.25</c:v>
                </c:pt>
                <c:pt idx="367">
                  <c:v>7.39</c:v>
                </c:pt>
                <c:pt idx="368">
                  <c:v>7.5379999999999896</c:v>
                </c:pt>
                <c:pt idx="369">
                  <c:v>7.4480000000000004</c:v>
                </c:pt>
                <c:pt idx="370">
                  <c:v>7.5039999999999996</c:v>
                </c:pt>
                <c:pt idx="371">
                  <c:v>7.43</c:v>
                </c:pt>
                <c:pt idx="372">
                  <c:v>7.4739999999999904</c:v>
                </c:pt>
                <c:pt idx="373">
                  <c:v>7.726</c:v>
                </c:pt>
                <c:pt idx="374">
                  <c:v>7.9879999999999898</c:v>
                </c:pt>
                <c:pt idx="375">
                  <c:v>7.9599999999999902</c:v>
                </c:pt>
                <c:pt idx="376">
                  <c:v>7.85</c:v>
                </c:pt>
                <c:pt idx="377">
                  <c:v>8.1319999999999997</c:v>
                </c:pt>
                <c:pt idx="378">
                  <c:v>8.2720000000000002</c:v>
                </c:pt>
                <c:pt idx="379">
                  <c:v>8.1179999999999897</c:v>
                </c:pt>
                <c:pt idx="380">
                  <c:v>8.0719999999999992</c:v>
                </c:pt>
                <c:pt idx="381">
                  <c:v>8.2059999999999995</c:v>
                </c:pt>
                <c:pt idx="382">
                  <c:v>8.1739999999999995</c:v>
                </c:pt>
                <c:pt idx="383">
                  <c:v>8.0060000000000002</c:v>
                </c:pt>
                <c:pt idx="384">
                  <c:v>8.0739999999999998</c:v>
                </c:pt>
                <c:pt idx="385">
                  <c:v>8.2040000000000006</c:v>
                </c:pt>
                <c:pt idx="386">
                  <c:v>8.3780000000000001</c:v>
                </c:pt>
                <c:pt idx="387">
                  <c:v>8.4760000000000009</c:v>
                </c:pt>
                <c:pt idx="388">
                  <c:v>8.6319999999999997</c:v>
                </c:pt>
                <c:pt idx="389">
                  <c:v>8.4659999999999993</c:v>
                </c:pt>
                <c:pt idx="390">
                  <c:v>8.3919999999999995</c:v>
                </c:pt>
                <c:pt idx="391">
                  <c:v>8.5719999999999992</c:v>
                </c:pt>
                <c:pt idx="392">
                  <c:v>8.5980000000000008</c:v>
                </c:pt>
                <c:pt idx="393">
                  <c:v>8.5459999999999994</c:v>
                </c:pt>
                <c:pt idx="394">
                  <c:v>8.3299999999999894</c:v>
                </c:pt>
                <c:pt idx="395">
                  <c:v>8.1300000000000008</c:v>
                </c:pt>
                <c:pt idx="396">
                  <c:v>8.24</c:v>
                </c:pt>
                <c:pt idx="397">
                  <c:v>8.2799999999999994</c:v>
                </c:pt>
                <c:pt idx="398">
                  <c:v>7.7679999999999998</c:v>
                </c:pt>
                <c:pt idx="399">
                  <c:v>7.056</c:v>
                </c:pt>
                <c:pt idx="400">
                  <c:v>6.4759999999999902</c:v>
                </c:pt>
                <c:pt idx="401">
                  <c:v>5.9979999999999896</c:v>
                </c:pt>
                <c:pt idx="402">
                  <c:v>5.6539999999999999</c:v>
                </c:pt>
                <c:pt idx="403">
                  <c:v>4.9660000000000002</c:v>
                </c:pt>
                <c:pt idx="404">
                  <c:v>4.992</c:v>
                </c:pt>
                <c:pt idx="405">
                  <c:v>5.0460000000000003</c:v>
                </c:pt>
                <c:pt idx="406">
                  <c:v>4.9480000000000004</c:v>
                </c:pt>
                <c:pt idx="407">
                  <c:v>5.01</c:v>
                </c:pt>
                <c:pt idx="408">
                  <c:v>4.9139999999999997</c:v>
                </c:pt>
                <c:pt idx="409">
                  <c:v>4.8249999999999904</c:v>
                </c:pt>
                <c:pt idx="410">
                  <c:v>4.984</c:v>
                </c:pt>
                <c:pt idx="411">
                  <c:v>5.306</c:v>
                </c:pt>
                <c:pt idx="412">
                  <c:v>5.55</c:v>
                </c:pt>
                <c:pt idx="413">
                  <c:v>5.6519999999999904</c:v>
                </c:pt>
                <c:pt idx="414">
                  <c:v>6.3659999999999997</c:v>
                </c:pt>
                <c:pt idx="415">
                  <c:v>6.048</c:v>
                </c:pt>
                <c:pt idx="416">
                  <c:v>5.8460000000000001</c:v>
                </c:pt>
                <c:pt idx="417">
                  <c:v>6.0239999999999903</c:v>
                </c:pt>
                <c:pt idx="418">
                  <c:v>5.8759999999999897</c:v>
                </c:pt>
                <c:pt idx="419">
                  <c:v>6.0140000000000002</c:v>
                </c:pt>
                <c:pt idx="420">
                  <c:v>6.0839999999999996</c:v>
                </c:pt>
                <c:pt idx="421">
                  <c:v>5.7859999999999996</c:v>
                </c:pt>
                <c:pt idx="422">
                  <c:v>5.5259999999999998</c:v>
                </c:pt>
                <c:pt idx="423">
                  <c:v>4.6139999999999999</c:v>
                </c:pt>
                <c:pt idx="424">
                  <c:v>4.68</c:v>
                </c:pt>
                <c:pt idx="425">
                  <c:v>4.7119999999999997</c:v>
                </c:pt>
                <c:pt idx="426">
                  <c:v>4.6840000000000002</c:v>
                </c:pt>
                <c:pt idx="427">
                  <c:v>4.5059999999999896</c:v>
                </c:pt>
                <c:pt idx="428">
                  <c:v>4.5640000000000001</c:v>
                </c:pt>
                <c:pt idx="429">
                  <c:v>4.8659999999999997</c:v>
                </c:pt>
                <c:pt idx="430">
                  <c:v>4.6820000000000004</c:v>
                </c:pt>
                <c:pt idx="431">
                  <c:v>4.7160000000000002</c:v>
                </c:pt>
                <c:pt idx="432">
                  <c:v>4.4279999999999999</c:v>
                </c:pt>
                <c:pt idx="433">
                  <c:v>4.0460000000000003</c:v>
                </c:pt>
                <c:pt idx="434">
                  <c:v>4.1059999999999999</c:v>
                </c:pt>
                <c:pt idx="435">
                  <c:v>4.3460000000000001</c:v>
                </c:pt>
                <c:pt idx="436">
                  <c:v>4.7960000000000003</c:v>
                </c:pt>
                <c:pt idx="437">
                  <c:v>5.51</c:v>
                </c:pt>
                <c:pt idx="438">
                  <c:v>5.6139999999999999</c:v>
                </c:pt>
                <c:pt idx="439">
                  <c:v>5.7919999999999998</c:v>
                </c:pt>
                <c:pt idx="440">
                  <c:v>5.85</c:v>
                </c:pt>
                <c:pt idx="441">
                  <c:v>6.2159999999999904</c:v>
                </c:pt>
                <c:pt idx="442">
                  <c:v>6.02</c:v>
                </c:pt>
                <c:pt idx="443">
                  <c:v>5.6360000000000001</c:v>
                </c:pt>
                <c:pt idx="444">
                  <c:v>5.3440000000000003</c:v>
                </c:pt>
                <c:pt idx="445">
                  <c:v>4.5279999999999996</c:v>
                </c:pt>
                <c:pt idx="446">
                  <c:v>4.4480000000000004</c:v>
                </c:pt>
                <c:pt idx="447">
                  <c:v>4.8879999999999999</c:v>
                </c:pt>
                <c:pt idx="448">
                  <c:v>5.694</c:v>
                </c:pt>
                <c:pt idx="449">
                  <c:v>6.3925000000000001</c:v>
                </c:pt>
                <c:pt idx="450">
                  <c:v>5.5220000000000002</c:v>
                </c:pt>
                <c:pt idx="451">
                  <c:v>5.2759999999999998</c:v>
                </c:pt>
                <c:pt idx="452">
                  <c:v>5.032</c:v>
                </c:pt>
                <c:pt idx="453">
                  <c:v>5.0919999999999996</c:v>
                </c:pt>
                <c:pt idx="454">
                  <c:v>5.23</c:v>
                </c:pt>
                <c:pt idx="455">
                  <c:v>5.1719999999999997</c:v>
                </c:pt>
                <c:pt idx="456">
                  <c:v>4.9979999999999896</c:v>
                </c:pt>
                <c:pt idx="457">
                  <c:v>5.18</c:v>
                </c:pt>
                <c:pt idx="458">
                  <c:v>5.4740000000000002</c:v>
                </c:pt>
                <c:pt idx="459">
                  <c:v>5.2720000000000002</c:v>
                </c:pt>
                <c:pt idx="460">
                  <c:v>5.1420000000000003</c:v>
                </c:pt>
                <c:pt idx="461">
                  <c:v>4.9219999999999997</c:v>
                </c:pt>
                <c:pt idx="462">
                  <c:v>4.74</c:v>
                </c:pt>
                <c:pt idx="463">
                  <c:v>4.8479999999999999</c:v>
                </c:pt>
                <c:pt idx="464">
                  <c:v>4.875</c:v>
                </c:pt>
                <c:pt idx="465">
                  <c:v>4.782</c:v>
                </c:pt>
                <c:pt idx="466">
                  <c:v>4.5639999999999903</c:v>
                </c:pt>
                <c:pt idx="467">
                  <c:v>4.4939999999999998</c:v>
                </c:pt>
                <c:pt idx="468">
                  <c:v>4.4340000000000002</c:v>
                </c:pt>
                <c:pt idx="469">
                  <c:v>4.6180000000000003</c:v>
                </c:pt>
                <c:pt idx="470">
                  <c:v>4.9459999999999997</c:v>
                </c:pt>
                <c:pt idx="471">
                  <c:v>5.1059999999999999</c:v>
                </c:pt>
                <c:pt idx="472">
                  <c:v>5.01799999999999</c:v>
                </c:pt>
                <c:pt idx="473">
                  <c:v>4.9320000000000004</c:v>
                </c:pt>
                <c:pt idx="474">
                  <c:v>4.8899999999999997</c:v>
                </c:pt>
                <c:pt idx="475">
                  <c:v>4.9419999999999904</c:v>
                </c:pt>
                <c:pt idx="476">
                  <c:v>5.1680000000000001</c:v>
                </c:pt>
                <c:pt idx="477">
                  <c:v>5.3879999999999999</c:v>
                </c:pt>
                <c:pt idx="478">
                  <c:v>5.3259999999999996</c:v>
                </c:pt>
                <c:pt idx="479">
                  <c:v>5.1639999999999997</c:v>
                </c:pt>
                <c:pt idx="480">
                  <c:v>5.3379999999999903</c:v>
                </c:pt>
                <c:pt idx="481">
                  <c:v>5.3239999999999998</c:v>
                </c:pt>
                <c:pt idx="482">
                  <c:v>5.6859999999999999</c:v>
                </c:pt>
                <c:pt idx="483">
                  <c:v>5.8940000000000001</c:v>
                </c:pt>
                <c:pt idx="484">
                  <c:v>5.9779999999999998</c:v>
                </c:pt>
                <c:pt idx="485">
                  <c:v>6.6079999999999997</c:v>
                </c:pt>
                <c:pt idx="486">
                  <c:v>6.97</c:v>
                </c:pt>
                <c:pt idx="487">
                  <c:v>6.766</c:v>
                </c:pt>
                <c:pt idx="488">
                  <c:v>7.0439999999999996</c:v>
                </c:pt>
                <c:pt idx="489">
                  <c:v>6.9459999999999997</c:v>
                </c:pt>
                <c:pt idx="490">
                  <c:v>7.2919999999999998</c:v>
                </c:pt>
                <c:pt idx="491">
                  <c:v>7.5620000000000003</c:v>
                </c:pt>
                <c:pt idx="492">
                  <c:v>7.3360000000000003</c:v>
                </c:pt>
                <c:pt idx="493">
                  <c:v>7.5119999999999898</c:v>
                </c:pt>
                <c:pt idx="494">
                  <c:v>7.6679999999999904</c:v>
                </c:pt>
                <c:pt idx="495">
                  <c:v>7.4820000000000002</c:v>
                </c:pt>
                <c:pt idx="496">
                  <c:v>7.5259999999999998</c:v>
                </c:pt>
                <c:pt idx="497">
                  <c:v>7.64</c:v>
                </c:pt>
                <c:pt idx="498">
                  <c:v>7.3479999999999901</c:v>
                </c:pt>
                <c:pt idx="499">
                  <c:v>7.1360000000000001</c:v>
                </c:pt>
                <c:pt idx="500">
                  <c:v>7.77599999999999</c:v>
                </c:pt>
                <c:pt idx="501">
                  <c:v>8.15749999999999</c:v>
                </c:pt>
                <c:pt idx="502">
                  <c:v>7.7750000000000004</c:v>
                </c:pt>
                <c:pt idx="503">
                  <c:v>7.782</c:v>
                </c:pt>
                <c:pt idx="504">
                  <c:v>8.2360000000000007</c:v>
                </c:pt>
                <c:pt idx="505">
                  <c:v>9.0879999999999992</c:v>
                </c:pt>
                <c:pt idx="506">
                  <c:v>9.0579999999999892</c:v>
                </c:pt>
                <c:pt idx="507">
                  <c:v>9.0220000000000002</c:v>
                </c:pt>
                <c:pt idx="508">
                  <c:v>9.5860000000000003</c:v>
                </c:pt>
                <c:pt idx="509">
                  <c:v>9.718</c:v>
                </c:pt>
                <c:pt idx="510">
                  <c:v>9.9819999999999993</c:v>
                </c:pt>
                <c:pt idx="511">
                  <c:v>10.722</c:v>
                </c:pt>
                <c:pt idx="512">
                  <c:v>11.182</c:v>
                </c:pt>
                <c:pt idx="513">
                  <c:v>12.013999999999999</c:v>
                </c:pt>
                <c:pt idx="514">
                  <c:v>13.2075</c:v>
                </c:pt>
                <c:pt idx="515">
                  <c:v>13.023999999999999</c:v>
                </c:pt>
                <c:pt idx="516">
                  <c:v>13.496</c:v>
                </c:pt>
                <c:pt idx="517">
                  <c:v>13.586</c:v>
                </c:pt>
                <c:pt idx="518">
                  <c:v>13.238</c:v>
                </c:pt>
                <c:pt idx="519">
                  <c:v>13.162000000000001</c:v>
                </c:pt>
                <c:pt idx="520">
                  <c:v>14.054</c:v>
                </c:pt>
                <c:pt idx="521">
                  <c:v>14.906000000000001</c:v>
                </c:pt>
                <c:pt idx="522">
                  <c:v>15.932</c:v>
                </c:pt>
                <c:pt idx="523">
                  <c:v>15.7</c:v>
                </c:pt>
                <c:pt idx="524">
                  <c:v>15.9</c:v>
                </c:pt>
                <c:pt idx="525">
                  <c:v>15.048</c:v>
                </c:pt>
                <c:pt idx="526">
                  <c:v>14.624000000000001</c:v>
                </c:pt>
                <c:pt idx="527">
                  <c:v>15.045999999999999</c:v>
                </c:pt>
                <c:pt idx="528">
                  <c:v>15.404</c:v>
                </c:pt>
                <c:pt idx="529">
                  <c:v>16.093999999999902</c:v>
                </c:pt>
                <c:pt idx="530">
                  <c:v>16.46</c:v>
                </c:pt>
                <c:pt idx="531">
                  <c:v>17.238</c:v>
                </c:pt>
                <c:pt idx="532">
                  <c:v>17.485999999999901</c:v>
                </c:pt>
                <c:pt idx="533">
                  <c:v>17.573999999999899</c:v>
                </c:pt>
                <c:pt idx="534">
                  <c:v>18.068000000000001</c:v>
                </c:pt>
                <c:pt idx="535">
                  <c:v>19.71</c:v>
                </c:pt>
                <c:pt idx="536">
                  <c:v>21.027999999999999</c:v>
                </c:pt>
                <c:pt idx="537">
                  <c:v>21.045999999999999</c:v>
                </c:pt>
                <c:pt idx="538">
                  <c:v>22.21</c:v>
                </c:pt>
                <c:pt idx="539">
                  <c:v>21.315999999999999</c:v>
                </c:pt>
                <c:pt idx="540">
                  <c:v>21.192</c:v>
                </c:pt>
                <c:pt idx="541">
                  <c:v>21.405999999999999</c:v>
                </c:pt>
                <c:pt idx="542">
                  <c:v>20.486000000000001</c:v>
                </c:pt>
                <c:pt idx="543">
                  <c:v>19.317999999999898</c:v>
                </c:pt>
                <c:pt idx="544">
                  <c:v>19.04</c:v>
                </c:pt>
                <c:pt idx="545">
                  <c:v>16.351999999999901</c:v>
                </c:pt>
                <c:pt idx="546">
                  <c:v>18.495999999999999</c:v>
                </c:pt>
                <c:pt idx="547">
                  <c:v>19.696000000000002</c:v>
                </c:pt>
                <c:pt idx="548">
                  <c:v>20.001999999999999</c:v>
                </c:pt>
                <c:pt idx="549">
                  <c:v>19.847999999999999</c:v>
                </c:pt>
                <c:pt idx="550">
                  <c:v>20.262</c:v>
                </c:pt>
                <c:pt idx="551">
                  <c:v>21.635999999999999</c:v>
                </c:pt>
                <c:pt idx="552">
                  <c:v>24.3399999999999</c:v>
                </c:pt>
                <c:pt idx="553">
                  <c:v>24.807499999999902</c:v>
                </c:pt>
                <c:pt idx="554">
                  <c:v>24.102499999999999</c:v>
                </c:pt>
                <c:pt idx="555">
                  <c:v>22.238</c:v>
                </c:pt>
                <c:pt idx="556">
                  <c:v>23.27</c:v>
                </c:pt>
                <c:pt idx="557">
                  <c:v>24.312000000000001</c:v>
                </c:pt>
                <c:pt idx="558">
                  <c:v>22.556000000000001</c:v>
                </c:pt>
                <c:pt idx="559">
                  <c:v>23.018000000000001</c:v>
                </c:pt>
                <c:pt idx="560">
                  <c:v>20.733999999999899</c:v>
                </c:pt>
                <c:pt idx="561">
                  <c:v>19.585999999999999</c:v>
                </c:pt>
                <c:pt idx="562">
                  <c:v>20.73</c:v>
                </c:pt>
                <c:pt idx="563">
                  <c:v>22.795999999999999</c:v>
                </c:pt>
                <c:pt idx="564">
                  <c:v>22.312000000000001</c:v>
                </c:pt>
                <c:pt idx="565">
                  <c:v>21.128</c:v>
                </c:pt>
                <c:pt idx="566">
                  <c:v>21.526</c:v>
                </c:pt>
                <c:pt idx="567">
                  <c:v>23.148</c:v>
                </c:pt>
                <c:pt idx="568">
                  <c:v>25.9</c:v>
                </c:pt>
                <c:pt idx="569">
                  <c:v>26.96</c:v>
                </c:pt>
                <c:pt idx="570">
                  <c:v>26.915999999999901</c:v>
                </c:pt>
                <c:pt idx="571">
                  <c:v>25.588000000000001</c:v>
                </c:pt>
                <c:pt idx="572">
                  <c:v>26.07</c:v>
                </c:pt>
                <c:pt idx="573">
                  <c:v>25.411999999999999</c:v>
                </c:pt>
                <c:pt idx="574">
                  <c:v>25.627999999999901</c:v>
                </c:pt>
                <c:pt idx="575">
                  <c:v>25.193999999999999</c:v>
                </c:pt>
                <c:pt idx="576">
                  <c:v>24.137999999999899</c:v>
                </c:pt>
                <c:pt idx="577">
                  <c:v>24.936</c:v>
                </c:pt>
                <c:pt idx="578">
                  <c:v>25.033999999999999</c:v>
                </c:pt>
                <c:pt idx="579">
                  <c:v>26.648</c:v>
                </c:pt>
                <c:pt idx="580">
                  <c:v>26.477999999999899</c:v>
                </c:pt>
                <c:pt idx="581">
                  <c:v>27.698</c:v>
                </c:pt>
                <c:pt idx="582">
                  <c:v>28.495999999999999</c:v>
                </c:pt>
                <c:pt idx="583">
                  <c:v>29.03</c:v>
                </c:pt>
                <c:pt idx="584">
                  <c:v>28.571999999999999</c:v>
                </c:pt>
                <c:pt idx="585">
                  <c:v>28.381999999999898</c:v>
                </c:pt>
                <c:pt idx="586">
                  <c:v>26.513999999999999</c:v>
                </c:pt>
                <c:pt idx="587">
                  <c:v>25.905999999999999</c:v>
                </c:pt>
                <c:pt idx="588">
                  <c:v>25.995999999999999</c:v>
                </c:pt>
                <c:pt idx="589">
                  <c:v>25.306000000000001</c:v>
                </c:pt>
                <c:pt idx="590">
                  <c:v>26.159999999999901</c:v>
                </c:pt>
                <c:pt idx="591">
                  <c:v>26.222000000000001</c:v>
                </c:pt>
                <c:pt idx="592">
                  <c:v>25.479999999999901</c:v>
                </c:pt>
                <c:pt idx="593">
                  <c:v>24.026</c:v>
                </c:pt>
                <c:pt idx="594">
                  <c:v>23.257999999999999</c:v>
                </c:pt>
                <c:pt idx="595">
                  <c:v>25.619999999999902</c:v>
                </c:pt>
                <c:pt idx="596">
                  <c:v>25.35</c:v>
                </c:pt>
                <c:pt idx="597">
                  <c:v>25.494</c:v>
                </c:pt>
                <c:pt idx="598">
                  <c:v>25.141999999999999</c:v>
                </c:pt>
                <c:pt idx="599">
                  <c:v>24.25</c:v>
                </c:pt>
                <c:pt idx="600">
                  <c:v>23.875999999999902</c:v>
                </c:pt>
                <c:pt idx="601">
                  <c:v>24.832000000000001</c:v>
                </c:pt>
                <c:pt idx="602">
                  <c:v>24.54</c:v>
                </c:pt>
                <c:pt idx="603">
                  <c:v>24.728000000000002</c:v>
                </c:pt>
                <c:pt idx="604">
                  <c:v>26.123999999999999</c:v>
                </c:pt>
                <c:pt idx="605">
                  <c:v>26.24</c:v>
                </c:pt>
                <c:pt idx="606">
                  <c:v>24.6675</c:v>
                </c:pt>
                <c:pt idx="607">
                  <c:v>24.257999999999999</c:v>
                </c:pt>
                <c:pt idx="608">
                  <c:v>24.478000000000002</c:v>
                </c:pt>
                <c:pt idx="609">
                  <c:v>24.765999999999998</c:v>
                </c:pt>
                <c:pt idx="610">
                  <c:v>24.101999999999901</c:v>
                </c:pt>
                <c:pt idx="611">
                  <c:v>23.383999999999901</c:v>
                </c:pt>
                <c:pt idx="612">
                  <c:v>23.756</c:v>
                </c:pt>
                <c:pt idx="613">
                  <c:v>25.38</c:v>
                </c:pt>
                <c:pt idx="614">
                  <c:v>24.003999999999898</c:v>
                </c:pt>
                <c:pt idx="615">
                  <c:v>23.555999999999901</c:v>
                </c:pt>
                <c:pt idx="616">
                  <c:v>23.117999999999999</c:v>
                </c:pt>
                <c:pt idx="617">
                  <c:v>17.05</c:v>
                </c:pt>
                <c:pt idx="618">
                  <c:v>16.608000000000001</c:v>
                </c:pt>
                <c:pt idx="619">
                  <c:v>17.454000000000001</c:v>
                </c:pt>
                <c:pt idx="620">
                  <c:v>20.682499999999902</c:v>
                </c:pt>
                <c:pt idx="621">
                  <c:v>20.468</c:v>
                </c:pt>
                <c:pt idx="622">
                  <c:v>20.645999999999901</c:v>
                </c:pt>
                <c:pt idx="623">
                  <c:v>19.774000000000001</c:v>
                </c:pt>
                <c:pt idx="624">
                  <c:v>19.196000000000002</c:v>
                </c:pt>
                <c:pt idx="625">
                  <c:v>18.776</c:v>
                </c:pt>
                <c:pt idx="626">
                  <c:v>20.763999999999999</c:v>
                </c:pt>
                <c:pt idx="627">
                  <c:v>21.369999999999902</c:v>
                </c:pt>
                <c:pt idx="628">
                  <c:v>22.044</c:v>
                </c:pt>
                <c:pt idx="629">
                  <c:v>22.411999999999999</c:v>
                </c:pt>
                <c:pt idx="630">
                  <c:v>23.2</c:v>
                </c:pt>
                <c:pt idx="631">
                  <c:v>24.981999999999999</c:v>
                </c:pt>
                <c:pt idx="632">
                  <c:v>27.297999999999998</c:v>
                </c:pt>
                <c:pt idx="633">
                  <c:v>29.177999999999901</c:v>
                </c:pt>
                <c:pt idx="634">
                  <c:v>28.401999999999902</c:v>
                </c:pt>
                <c:pt idx="635">
                  <c:v>26.56</c:v>
                </c:pt>
                <c:pt idx="636">
                  <c:v>25.701999999999899</c:v>
                </c:pt>
                <c:pt idx="637">
                  <c:v>26.462</c:v>
                </c:pt>
                <c:pt idx="638">
                  <c:v>25.923999999999999</c:v>
                </c:pt>
                <c:pt idx="639">
                  <c:v>26.095999999999901</c:v>
                </c:pt>
                <c:pt idx="640">
                  <c:v>28.5</c:v>
                </c:pt>
                <c:pt idx="641">
                  <c:v>28.125999999999902</c:v>
                </c:pt>
                <c:pt idx="642">
                  <c:v>27.53</c:v>
                </c:pt>
                <c:pt idx="643">
                  <c:v>29.308</c:v>
                </c:pt>
                <c:pt idx="644">
                  <c:v>26.722000000000001</c:v>
                </c:pt>
                <c:pt idx="645">
                  <c:v>26.994</c:v>
                </c:pt>
                <c:pt idx="646">
                  <c:v>26.535999999999898</c:v>
                </c:pt>
                <c:pt idx="647">
                  <c:v>25.338000000000001</c:v>
                </c:pt>
                <c:pt idx="648">
                  <c:v>24.524000000000001</c:v>
                </c:pt>
                <c:pt idx="649">
                  <c:v>23.665999999999901</c:v>
                </c:pt>
                <c:pt idx="650">
                  <c:v>24.914000000000001</c:v>
                </c:pt>
                <c:pt idx="651">
                  <c:v>26.222000000000001</c:v>
                </c:pt>
                <c:pt idx="652">
                  <c:v>26.861999999999998</c:v>
                </c:pt>
                <c:pt idx="653">
                  <c:v>27.745999999999999</c:v>
                </c:pt>
                <c:pt idx="654">
                  <c:v>29.332000000000001</c:v>
                </c:pt>
                <c:pt idx="655">
                  <c:v>30.062000000000001</c:v>
                </c:pt>
                <c:pt idx="656">
                  <c:v>31.472000000000001</c:v>
                </c:pt>
                <c:pt idx="657">
                  <c:v>31.412499999999898</c:v>
                </c:pt>
                <c:pt idx="658">
                  <c:v>32.712499999999999</c:v>
                </c:pt>
                <c:pt idx="659">
                  <c:v>33.891999999999904</c:v>
                </c:pt>
              </c:numCache>
            </c:numRef>
          </c:val>
          <c:smooth val="0"/>
          <c:extLst>
            <c:ext xmlns:c16="http://schemas.microsoft.com/office/drawing/2014/chart" uri="{C3380CC4-5D6E-409C-BE32-E72D297353CC}">
              <c16:uniqueId val="{00000002-38A6-4764-AB1F-E8B6D6B8AB0D}"/>
            </c:ext>
          </c:extLst>
        </c:ser>
        <c:dLbls>
          <c:showLegendKey val="0"/>
          <c:showVal val="0"/>
          <c:showCatName val="0"/>
          <c:showSerName val="0"/>
          <c:showPercent val="0"/>
          <c:showBubbleSize val="0"/>
        </c:dLbls>
        <c:marker val="1"/>
        <c:smooth val="0"/>
        <c:axId val="1001515352"/>
        <c:axId val="1001521912"/>
      </c:lineChart>
      <c:dateAx>
        <c:axId val="932461248"/>
        <c:scaling>
          <c:orientation val="minMax"/>
        </c:scaling>
        <c:delete val="0"/>
        <c:axPos val="b"/>
        <c:numFmt formatCode="yyyy"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32462560"/>
        <c:crosses val="autoZero"/>
        <c:auto val="1"/>
        <c:lblOffset val="100"/>
        <c:baseTimeUnit val="days"/>
      </c:dateAx>
      <c:valAx>
        <c:axId val="932462560"/>
        <c:scaling>
          <c:orientation val="minMax"/>
          <c:max val="100"/>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euró</a:t>
                </a:r>
              </a:p>
            </c:rich>
          </c:tx>
          <c:layout>
            <c:manualLayout>
              <c:xMode val="edge"/>
              <c:yMode val="edge"/>
              <c:x val="9.8545814880377267E-2"/>
              <c:y val="1.1122807324061779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General" sourceLinked="1"/>
        <c:majorTickMark val="out"/>
        <c:minorTickMark val="none"/>
        <c:tickLblPos val="low"/>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32461248"/>
        <c:crosses val="autoZero"/>
        <c:crossBetween val="between"/>
      </c:valAx>
      <c:valAx>
        <c:axId val="1001521912"/>
        <c:scaling>
          <c:orientation val="minMax"/>
          <c:max val="100"/>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euró</a:t>
                </a:r>
              </a:p>
            </c:rich>
          </c:tx>
          <c:layout>
            <c:manualLayout>
              <c:xMode val="edge"/>
              <c:yMode val="edge"/>
              <c:x val="0.819855804740244"/>
              <c:y val="9.7360053113425358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01515352"/>
        <c:crosses val="max"/>
        <c:crossBetween val="between"/>
      </c:valAx>
      <c:dateAx>
        <c:axId val="1001515352"/>
        <c:scaling>
          <c:orientation val="minMax"/>
        </c:scaling>
        <c:delete val="1"/>
        <c:axPos val="b"/>
        <c:numFmt formatCode="yyyy" sourceLinked="1"/>
        <c:majorTickMark val="out"/>
        <c:minorTickMark val="none"/>
        <c:tickLblPos val="nextTo"/>
        <c:crossAx val="1001521912"/>
        <c:crosses val="autoZero"/>
        <c:auto val="1"/>
        <c:lblOffset val="100"/>
        <c:baseTimeUnit val="days"/>
      </c:dateAx>
      <c:spPr>
        <a:noFill/>
        <a:ln>
          <a:solidFill>
            <a:schemeClr val="bg1">
              <a:lumMod val="65000"/>
            </a:schemeClr>
          </a:solid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33147003923825E-2"/>
          <c:y val="5.9705648542875113E-2"/>
          <c:w val="0.82287886014864442"/>
          <c:h val="0.79650373016982323"/>
        </c:manualLayout>
      </c:layout>
      <c:lineChart>
        <c:grouping val="standard"/>
        <c:varyColors val="0"/>
        <c:ser>
          <c:idx val="3"/>
          <c:order val="0"/>
          <c:tx>
            <c:strRef>
              <c:f>'C3-14'!$B$14</c:f>
              <c:strCache>
                <c:ptCount val="1"/>
                <c:pt idx="0">
                  <c:v>EU ETS carbon market price</c:v>
                </c:pt>
              </c:strCache>
            </c:strRef>
          </c:tx>
          <c:spPr>
            <a:ln w="15875" cap="rnd">
              <a:solidFill>
                <a:schemeClr val="bg1">
                  <a:lumMod val="50000"/>
                </a:schemeClr>
              </a:solidFill>
              <a:round/>
            </a:ln>
            <a:effectLst/>
          </c:spPr>
          <c:marker>
            <c:symbol val="none"/>
          </c:marker>
          <c:cat>
            <c:numRef>
              <c:f>'C3-14'!$A$16:$A$675</c:f>
              <c:numCache>
                <c:formatCode>yyyy</c:formatCode>
                <c:ptCount val="660"/>
                <c:pt idx="0">
                  <c:v>39545</c:v>
                </c:pt>
                <c:pt idx="1">
                  <c:v>39552</c:v>
                </c:pt>
                <c:pt idx="2">
                  <c:v>39559</c:v>
                </c:pt>
                <c:pt idx="3">
                  <c:v>39566</c:v>
                </c:pt>
                <c:pt idx="4">
                  <c:v>39573</c:v>
                </c:pt>
                <c:pt idx="5">
                  <c:v>39580</c:v>
                </c:pt>
                <c:pt idx="6">
                  <c:v>39587</c:v>
                </c:pt>
                <c:pt idx="7">
                  <c:v>39594</c:v>
                </c:pt>
                <c:pt idx="8">
                  <c:v>39601</c:v>
                </c:pt>
                <c:pt idx="9">
                  <c:v>39608</c:v>
                </c:pt>
                <c:pt idx="10">
                  <c:v>39615</c:v>
                </c:pt>
                <c:pt idx="11">
                  <c:v>39622</c:v>
                </c:pt>
                <c:pt idx="12">
                  <c:v>39629</c:v>
                </c:pt>
                <c:pt idx="13">
                  <c:v>39636</c:v>
                </c:pt>
                <c:pt idx="14">
                  <c:v>39643</c:v>
                </c:pt>
                <c:pt idx="15">
                  <c:v>39650</c:v>
                </c:pt>
                <c:pt idx="16">
                  <c:v>39657</c:v>
                </c:pt>
                <c:pt idx="17">
                  <c:v>39664</c:v>
                </c:pt>
                <c:pt idx="18">
                  <c:v>39671</c:v>
                </c:pt>
                <c:pt idx="19">
                  <c:v>39678</c:v>
                </c:pt>
                <c:pt idx="20">
                  <c:v>39685</c:v>
                </c:pt>
                <c:pt idx="21">
                  <c:v>39692</c:v>
                </c:pt>
                <c:pt idx="22">
                  <c:v>39699</c:v>
                </c:pt>
                <c:pt idx="23">
                  <c:v>39706</c:v>
                </c:pt>
                <c:pt idx="24">
                  <c:v>39713</c:v>
                </c:pt>
                <c:pt idx="25">
                  <c:v>39720</c:v>
                </c:pt>
                <c:pt idx="26">
                  <c:v>39727</c:v>
                </c:pt>
                <c:pt idx="27">
                  <c:v>39734</c:v>
                </c:pt>
                <c:pt idx="28">
                  <c:v>39741</c:v>
                </c:pt>
                <c:pt idx="29">
                  <c:v>39748</c:v>
                </c:pt>
                <c:pt idx="30">
                  <c:v>39755</c:v>
                </c:pt>
                <c:pt idx="31">
                  <c:v>39762</c:v>
                </c:pt>
                <c:pt idx="32">
                  <c:v>39769</c:v>
                </c:pt>
                <c:pt idx="33">
                  <c:v>39776</c:v>
                </c:pt>
                <c:pt idx="34">
                  <c:v>39783</c:v>
                </c:pt>
                <c:pt idx="35">
                  <c:v>39790</c:v>
                </c:pt>
                <c:pt idx="36">
                  <c:v>39797</c:v>
                </c:pt>
                <c:pt idx="37">
                  <c:v>39804</c:v>
                </c:pt>
                <c:pt idx="38">
                  <c:v>39811</c:v>
                </c:pt>
                <c:pt idx="39">
                  <c:v>39818</c:v>
                </c:pt>
                <c:pt idx="40">
                  <c:v>39825</c:v>
                </c:pt>
                <c:pt idx="41">
                  <c:v>39832</c:v>
                </c:pt>
                <c:pt idx="42">
                  <c:v>39839</c:v>
                </c:pt>
                <c:pt idx="43">
                  <c:v>39846</c:v>
                </c:pt>
                <c:pt idx="44">
                  <c:v>39853</c:v>
                </c:pt>
                <c:pt idx="45">
                  <c:v>39860</c:v>
                </c:pt>
                <c:pt idx="46">
                  <c:v>39867</c:v>
                </c:pt>
                <c:pt idx="47">
                  <c:v>39874</c:v>
                </c:pt>
                <c:pt idx="48">
                  <c:v>39881</c:v>
                </c:pt>
                <c:pt idx="49">
                  <c:v>39888</c:v>
                </c:pt>
                <c:pt idx="50">
                  <c:v>39895</c:v>
                </c:pt>
                <c:pt idx="51">
                  <c:v>39902</c:v>
                </c:pt>
                <c:pt idx="52">
                  <c:v>39909</c:v>
                </c:pt>
                <c:pt idx="53">
                  <c:v>39916</c:v>
                </c:pt>
                <c:pt idx="54">
                  <c:v>39923</c:v>
                </c:pt>
                <c:pt idx="55">
                  <c:v>39930</c:v>
                </c:pt>
                <c:pt idx="56">
                  <c:v>39937</c:v>
                </c:pt>
                <c:pt idx="57">
                  <c:v>39944</c:v>
                </c:pt>
                <c:pt idx="58">
                  <c:v>39951</c:v>
                </c:pt>
                <c:pt idx="59">
                  <c:v>39958</c:v>
                </c:pt>
                <c:pt idx="60">
                  <c:v>39965</c:v>
                </c:pt>
                <c:pt idx="61">
                  <c:v>39972</c:v>
                </c:pt>
                <c:pt idx="62">
                  <c:v>39979</c:v>
                </c:pt>
                <c:pt idx="63">
                  <c:v>39986</c:v>
                </c:pt>
                <c:pt idx="64">
                  <c:v>39993</c:v>
                </c:pt>
                <c:pt idx="65">
                  <c:v>40000</c:v>
                </c:pt>
                <c:pt idx="66">
                  <c:v>40007</c:v>
                </c:pt>
                <c:pt idx="67">
                  <c:v>40014</c:v>
                </c:pt>
                <c:pt idx="68">
                  <c:v>40021</c:v>
                </c:pt>
                <c:pt idx="69">
                  <c:v>40028</c:v>
                </c:pt>
                <c:pt idx="70">
                  <c:v>40035</c:v>
                </c:pt>
                <c:pt idx="71">
                  <c:v>40042</c:v>
                </c:pt>
                <c:pt idx="72">
                  <c:v>40049</c:v>
                </c:pt>
                <c:pt idx="73">
                  <c:v>40056</c:v>
                </c:pt>
                <c:pt idx="74">
                  <c:v>40063</c:v>
                </c:pt>
                <c:pt idx="75">
                  <c:v>40070</c:v>
                </c:pt>
                <c:pt idx="76">
                  <c:v>40077</c:v>
                </c:pt>
                <c:pt idx="77">
                  <c:v>40084</c:v>
                </c:pt>
                <c:pt idx="78">
                  <c:v>40091</c:v>
                </c:pt>
                <c:pt idx="79">
                  <c:v>40098</c:v>
                </c:pt>
                <c:pt idx="80">
                  <c:v>40105</c:v>
                </c:pt>
                <c:pt idx="81">
                  <c:v>40112</c:v>
                </c:pt>
                <c:pt idx="82">
                  <c:v>40119</c:v>
                </c:pt>
                <c:pt idx="83">
                  <c:v>40126</c:v>
                </c:pt>
                <c:pt idx="84">
                  <c:v>40133</c:v>
                </c:pt>
                <c:pt idx="85">
                  <c:v>40140</c:v>
                </c:pt>
                <c:pt idx="86">
                  <c:v>40147</c:v>
                </c:pt>
                <c:pt idx="87">
                  <c:v>40154</c:v>
                </c:pt>
                <c:pt idx="88">
                  <c:v>40161</c:v>
                </c:pt>
                <c:pt idx="89">
                  <c:v>40168</c:v>
                </c:pt>
                <c:pt idx="90">
                  <c:v>40175</c:v>
                </c:pt>
                <c:pt idx="91">
                  <c:v>40182</c:v>
                </c:pt>
                <c:pt idx="92">
                  <c:v>40189</c:v>
                </c:pt>
                <c:pt idx="93">
                  <c:v>40196</c:v>
                </c:pt>
                <c:pt idx="94">
                  <c:v>40203</c:v>
                </c:pt>
                <c:pt idx="95">
                  <c:v>40210</c:v>
                </c:pt>
                <c:pt idx="96">
                  <c:v>40217</c:v>
                </c:pt>
                <c:pt idx="97">
                  <c:v>40224</c:v>
                </c:pt>
                <c:pt idx="98">
                  <c:v>40231</c:v>
                </c:pt>
                <c:pt idx="99">
                  <c:v>40238</c:v>
                </c:pt>
                <c:pt idx="100">
                  <c:v>40245</c:v>
                </c:pt>
                <c:pt idx="101">
                  <c:v>40252</c:v>
                </c:pt>
                <c:pt idx="102">
                  <c:v>40259</c:v>
                </c:pt>
                <c:pt idx="103">
                  <c:v>40266</c:v>
                </c:pt>
                <c:pt idx="104">
                  <c:v>40273</c:v>
                </c:pt>
                <c:pt idx="105">
                  <c:v>40280</c:v>
                </c:pt>
                <c:pt idx="106">
                  <c:v>40287</c:v>
                </c:pt>
                <c:pt idx="107">
                  <c:v>40294</c:v>
                </c:pt>
                <c:pt idx="108">
                  <c:v>40301</c:v>
                </c:pt>
                <c:pt idx="109">
                  <c:v>40308</c:v>
                </c:pt>
                <c:pt idx="110">
                  <c:v>40315</c:v>
                </c:pt>
                <c:pt idx="111">
                  <c:v>40322</c:v>
                </c:pt>
                <c:pt idx="112">
                  <c:v>40329</c:v>
                </c:pt>
                <c:pt idx="113">
                  <c:v>40336</c:v>
                </c:pt>
                <c:pt idx="114">
                  <c:v>40343</c:v>
                </c:pt>
                <c:pt idx="115">
                  <c:v>40350</c:v>
                </c:pt>
                <c:pt idx="116">
                  <c:v>40357</c:v>
                </c:pt>
                <c:pt idx="117">
                  <c:v>40364</c:v>
                </c:pt>
                <c:pt idx="118">
                  <c:v>40371</c:v>
                </c:pt>
                <c:pt idx="119">
                  <c:v>40378</c:v>
                </c:pt>
                <c:pt idx="120">
                  <c:v>40385</c:v>
                </c:pt>
                <c:pt idx="121">
                  <c:v>40392</c:v>
                </c:pt>
                <c:pt idx="122">
                  <c:v>40399</c:v>
                </c:pt>
                <c:pt idx="123">
                  <c:v>40406</c:v>
                </c:pt>
                <c:pt idx="124">
                  <c:v>40413</c:v>
                </c:pt>
                <c:pt idx="125">
                  <c:v>40420</c:v>
                </c:pt>
                <c:pt idx="126">
                  <c:v>40427</c:v>
                </c:pt>
                <c:pt idx="127">
                  <c:v>40434</c:v>
                </c:pt>
                <c:pt idx="128">
                  <c:v>40441</c:v>
                </c:pt>
                <c:pt idx="129">
                  <c:v>40448</c:v>
                </c:pt>
                <c:pt idx="130">
                  <c:v>40455</c:v>
                </c:pt>
                <c:pt idx="131">
                  <c:v>40462</c:v>
                </c:pt>
                <c:pt idx="132">
                  <c:v>40469</c:v>
                </c:pt>
                <c:pt idx="133">
                  <c:v>40476</c:v>
                </c:pt>
                <c:pt idx="134">
                  <c:v>40483</c:v>
                </c:pt>
                <c:pt idx="135">
                  <c:v>40490</c:v>
                </c:pt>
                <c:pt idx="136">
                  <c:v>40497</c:v>
                </c:pt>
                <c:pt idx="137">
                  <c:v>40504</c:v>
                </c:pt>
                <c:pt idx="138">
                  <c:v>40511</c:v>
                </c:pt>
                <c:pt idx="139">
                  <c:v>40518</c:v>
                </c:pt>
                <c:pt idx="140">
                  <c:v>40525</c:v>
                </c:pt>
                <c:pt idx="141">
                  <c:v>40532</c:v>
                </c:pt>
                <c:pt idx="142">
                  <c:v>40539</c:v>
                </c:pt>
                <c:pt idx="143">
                  <c:v>40546</c:v>
                </c:pt>
                <c:pt idx="144">
                  <c:v>40553</c:v>
                </c:pt>
                <c:pt idx="145">
                  <c:v>40560</c:v>
                </c:pt>
                <c:pt idx="146">
                  <c:v>40567</c:v>
                </c:pt>
                <c:pt idx="147">
                  <c:v>40574</c:v>
                </c:pt>
                <c:pt idx="148">
                  <c:v>40581</c:v>
                </c:pt>
                <c:pt idx="149">
                  <c:v>40588</c:v>
                </c:pt>
                <c:pt idx="150">
                  <c:v>40595</c:v>
                </c:pt>
                <c:pt idx="151">
                  <c:v>40602</c:v>
                </c:pt>
                <c:pt idx="152">
                  <c:v>40609</c:v>
                </c:pt>
                <c:pt idx="153">
                  <c:v>40616</c:v>
                </c:pt>
                <c:pt idx="154">
                  <c:v>40623</c:v>
                </c:pt>
                <c:pt idx="155">
                  <c:v>40630</c:v>
                </c:pt>
                <c:pt idx="156">
                  <c:v>40679</c:v>
                </c:pt>
                <c:pt idx="157">
                  <c:v>40686</c:v>
                </c:pt>
                <c:pt idx="158">
                  <c:v>40693</c:v>
                </c:pt>
                <c:pt idx="159">
                  <c:v>40700</c:v>
                </c:pt>
                <c:pt idx="160">
                  <c:v>40707</c:v>
                </c:pt>
                <c:pt idx="161">
                  <c:v>40714</c:v>
                </c:pt>
                <c:pt idx="162">
                  <c:v>40721</c:v>
                </c:pt>
                <c:pt idx="163">
                  <c:v>40728</c:v>
                </c:pt>
                <c:pt idx="164">
                  <c:v>40735</c:v>
                </c:pt>
                <c:pt idx="165">
                  <c:v>40742</c:v>
                </c:pt>
                <c:pt idx="166">
                  <c:v>40749</c:v>
                </c:pt>
                <c:pt idx="167">
                  <c:v>40756</c:v>
                </c:pt>
                <c:pt idx="168">
                  <c:v>40763</c:v>
                </c:pt>
                <c:pt idx="169">
                  <c:v>40770</c:v>
                </c:pt>
                <c:pt idx="170">
                  <c:v>40777</c:v>
                </c:pt>
                <c:pt idx="171">
                  <c:v>40784</c:v>
                </c:pt>
                <c:pt idx="172">
                  <c:v>40791</c:v>
                </c:pt>
                <c:pt idx="173">
                  <c:v>40798</c:v>
                </c:pt>
                <c:pt idx="174">
                  <c:v>40805</c:v>
                </c:pt>
                <c:pt idx="175">
                  <c:v>40812</c:v>
                </c:pt>
                <c:pt idx="176">
                  <c:v>40819</c:v>
                </c:pt>
                <c:pt idx="177">
                  <c:v>40826</c:v>
                </c:pt>
                <c:pt idx="178">
                  <c:v>40833</c:v>
                </c:pt>
                <c:pt idx="179">
                  <c:v>40840</c:v>
                </c:pt>
                <c:pt idx="180">
                  <c:v>40847</c:v>
                </c:pt>
                <c:pt idx="181">
                  <c:v>40854</c:v>
                </c:pt>
                <c:pt idx="182">
                  <c:v>40861</c:v>
                </c:pt>
                <c:pt idx="183">
                  <c:v>40868</c:v>
                </c:pt>
                <c:pt idx="184">
                  <c:v>40875</c:v>
                </c:pt>
                <c:pt idx="185">
                  <c:v>40882</c:v>
                </c:pt>
                <c:pt idx="186">
                  <c:v>40889</c:v>
                </c:pt>
                <c:pt idx="187">
                  <c:v>40896</c:v>
                </c:pt>
                <c:pt idx="188">
                  <c:v>40903</c:v>
                </c:pt>
                <c:pt idx="189">
                  <c:v>40910</c:v>
                </c:pt>
                <c:pt idx="190">
                  <c:v>40917</c:v>
                </c:pt>
                <c:pt idx="191">
                  <c:v>40924</c:v>
                </c:pt>
                <c:pt idx="192">
                  <c:v>40931</c:v>
                </c:pt>
                <c:pt idx="193">
                  <c:v>40938</c:v>
                </c:pt>
                <c:pt idx="194">
                  <c:v>40945</c:v>
                </c:pt>
                <c:pt idx="195">
                  <c:v>40952</c:v>
                </c:pt>
                <c:pt idx="196">
                  <c:v>40959</c:v>
                </c:pt>
                <c:pt idx="197">
                  <c:v>40966</c:v>
                </c:pt>
                <c:pt idx="198">
                  <c:v>40973</c:v>
                </c:pt>
                <c:pt idx="199">
                  <c:v>40980</c:v>
                </c:pt>
                <c:pt idx="200">
                  <c:v>40987</c:v>
                </c:pt>
                <c:pt idx="201">
                  <c:v>40994</c:v>
                </c:pt>
                <c:pt idx="202">
                  <c:v>41001</c:v>
                </c:pt>
                <c:pt idx="203">
                  <c:v>41008</c:v>
                </c:pt>
                <c:pt idx="204">
                  <c:v>41015</c:v>
                </c:pt>
                <c:pt idx="205">
                  <c:v>41022</c:v>
                </c:pt>
                <c:pt idx="206">
                  <c:v>41029</c:v>
                </c:pt>
                <c:pt idx="207">
                  <c:v>41036</c:v>
                </c:pt>
                <c:pt idx="208">
                  <c:v>41043</c:v>
                </c:pt>
                <c:pt idx="209">
                  <c:v>41050</c:v>
                </c:pt>
                <c:pt idx="210">
                  <c:v>41057</c:v>
                </c:pt>
                <c:pt idx="211">
                  <c:v>41064</c:v>
                </c:pt>
                <c:pt idx="212">
                  <c:v>41071</c:v>
                </c:pt>
                <c:pt idx="213">
                  <c:v>41078</c:v>
                </c:pt>
                <c:pt idx="214">
                  <c:v>41085</c:v>
                </c:pt>
                <c:pt idx="215">
                  <c:v>41092</c:v>
                </c:pt>
                <c:pt idx="216">
                  <c:v>41099</c:v>
                </c:pt>
                <c:pt idx="217">
                  <c:v>41106</c:v>
                </c:pt>
                <c:pt idx="218">
                  <c:v>41113</c:v>
                </c:pt>
                <c:pt idx="219">
                  <c:v>41120</c:v>
                </c:pt>
                <c:pt idx="220">
                  <c:v>41127</c:v>
                </c:pt>
                <c:pt idx="221">
                  <c:v>41134</c:v>
                </c:pt>
                <c:pt idx="222">
                  <c:v>41141</c:v>
                </c:pt>
                <c:pt idx="223">
                  <c:v>41148</c:v>
                </c:pt>
                <c:pt idx="224">
                  <c:v>41155</c:v>
                </c:pt>
                <c:pt idx="225">
                  <c:v>41162</c:v>
                </c:pt>
                <c:pt idx="226">
                  <c:v>41169</c:v>
                </c:pt>
                <c:pt idx="227">
                  <c:v>41176</c:v>
                </c:pt>
                <c:pt idx="228">
                  <c:v>41183</c:v>
                </c:pt>
                <c:pt idx="229">
                  <c:v>41190</c:v>
                </c:pt>
                <c:pt idx="230">
                  <c:v>41197</c:v>
                </c:pt>
                <c:pt idx="231">
                  <c:v>41204</c:v>
                </c:pt>
                <c:pt idx="232">
                  <c:v>41211</c:v>
                </c:pt>
                <c:pt idx="233">
                  <c:v>41218</c:v>
                </c:pt>
                <c:pt idx="234">
                  <c:v>41225</c:v>
                </c:pt>
                <c:pt idx="235">
                  <c:v>41232</c:v>
                </c:pt>
                <c:pt idx="236">
                  <c:v>41239</c:v>
                </c:pt>
                <c:pt idx="237">
                  <c:v>41246</c:v>
                </c:pt>
                <c:pt idx="238">
                  <c:v>41253</c:v>
                </c:pt>
                <c:pt idx="239">
                  <c:v>41260</c:v>
                </c:pt>
                <c:pt idx="240">
                  <c:v>41267</c:v>
                </c:pt>
                <c:pt idx="241">
                  <c:v>41274</c:v>
                </c:pt>
                <c:pt idx="242">
                  <c:v>41281</c:v>
                </c:pt>
                <c:pt idx="243">
                  <c:v>41288</c:v>
                </c:pt>
                <c:pt idx="244">
                  <c:v>41295</c:v>
                </c:pt>
                <c:pt idx="245">
                  <c:v>41302</c:v>
                </c:pt>
                <c:pt idx="246">
                  <c:v>41309</c:v>
                </c:pt>
                <c:pt idx="247">
                  <c:v>41316</c:v>
                </c:pt>
                <c:pt idx="248">
                  <c:v>41323</c:v>
                </c:pt>
                <c:pt idx="249">
                  <c:v>41330</c:v>
                </c:pt>
                <c:pt idx="250">
                  <c:v>41337</c:v>
                </c:pt>
                <c:pt idx="251">
                  <c:v>41344</c:v>
                </c:pt>
                <c:pt idx="252">
                  <c:v>41351</c:v>
                </c:pt>
                <c:pt idx="253">
                  <c:v>41358</c:v>
                </c:pt>
                <c:pt idx="254">
                  <c:v>41365</c:v>
                </c:pt>
                <c:pt idx="255">
                  <c:v>41372</c:v>
                </c:pt>
                <c:pt idx="256">
                  <c:v>41379</c:v>
                </c:pt>
                <c:pt idx="257">
                  <c:v>41386</c:v>
                </c:pt>
                <c:pt idx="258">
                  <c:v>41393</c:v>
                </c:pt>
                <c:pt idx="259">
                  <c:v>41400</c:v>
                </c:pt>
                <c:pt idx="260">
                  <c:v>41407</c:v>
                </c:pt>
                <c:pt idx="261">
                  <c:v>41414</c:v>
                </c:pt>
                <c:pt idx="262">
                  <c:v>41421</c:v>
                </c:pt>
                <c:pt idx="263">
                  <c:v>41428</c:v>
                </c:pt>
                <c:pt idx="264">
                  <c:v>41435</c:v>
                </c:pt>
                <c:pt idx="265">
                  <c:v>41442</c:v>
                </c:pt>
                <c:pt idx="266">
                  <c:v>41449</c:v>
                </c:pt>
                <c:pt idx="267">
                  <c:v>41456</c:v>
                </c:pt>
                <c:pt idx="268">
                  <c:v>41463</c:v>
                </c:pt>
                <c:pt idx="269">
                  <c:v>41470</c:v>
                </c:pt>
                <c:pt idx="270">
                  <c:v>41477</c:v>
                </c:pt>
                <c:pt idx="271">
                  <c:v>41484</c:v>
                </c:pt>
                <c:pt idx="272">
                  <c:v>41491</c:v>
                </c:pt>
                <c:pt idx="273">
                  <c:v>41498</c:v>
                </c:pt>
                <c:pt idx="274">
                  <c:v>41505</c:v>
                </c:pt>
                <c:pt idx="275">
                  <c:v>41512</c:v>
                </c:pt>
                <c:pt idx="276">
                  <c:v>41519</c:v>
                </c:pt>
                <c:pt idx="277">
                  <c:v>41526</c:v>
                </c:pt>
                <c:pt idx="278">
                  <c:v>41533</c:v>
                </c:pt>
                <c:pt idx="279">
                  <c:v>41540</c:v>
                </c:pt>
                <c:pt idx="280">
                  <c:v>41547</c:v>
                </c:pt>
                <c:pt idx="281">
                  <c:v>41554</c:v>
                </c:pt>
                <c:pt idx="282">
                  <c:v>41561</c:v>
                </c:pt>
                <c:pt idx="283">
                  <c:v>41568</c:v>
                </c:pt>
                <c:pt idx="284">
                  <c:v>41575</c:v>
                </c:pt>
                <c:pt idx="285">
                  <c:v>41582</c:v>
                </c:pt>
                <c:pt idx="286">
                  <c:v>41589</c:v>
                </c:pt>
                <c:pt idx="287">
                  <c:v>41596</c:v>
                </c:pt>
                <c:pt idx="288">
                  <c:v>41603</c:v>
                </c:pt>
                <c:pt idx="289">
                  <c:v>41610</c:v>
                </c:pt>
                <c:pt idx="290">
                  <c:v>41617</c:v>
                </c:pt>
                <c:pt idx="291">
                  <c:v>41624</c:v>
                </c:pt>
                <c:pt idx="292">
                  <c:v>41631</c:v>
                </c:pt>
                <c:pt idx="293">
                  <c:v>41638</c:v>
                </c:pt>
                <c:pt idx="294">
                  <c:v>41645</c:v>
                </c:pt>
                <c:pt idx="295">
                  <c:v>41652</c:v>
                </c:pt>
                <c:pt idx="296">
                  <c:v>41659</c:v>
                </c:pt>
                <c:pt idx="297">
                  <c:v>41666</c:v>
                </c:pt>
                <c:pt idx="298">
                  <c:v>41673</c:v>
                </c:pt>
                <c:pt idx="299">
                  <c:v>41680</c:v>
                </c:pt>
                <c:pt idx="300">
                  <c:v>41687</c:v>
                </c:pt>
                <c:pt idx="301">
                  <c:v>41694</c:v>
                </c:pt>
                <c:pt idx="302">
                  <c:v>41701</c:v>
                </c:pt>
                <c:pt idx="303">
                  <c:v>41708</c:v>
                </c:pt>
                <c:pt idx="304">
                  <c:v>41715</c:v>
                </c:pt>
                <c:pt idx="305">
                  <c:v>41722</c:v>
                </c:pt>
                <c:pt idx="306">
                  <c:v>41729</c:v>
                </c:pt>
                <c:pt idx="307">
                  <c:v>41736</c:v>
                </c:pt>
                <c:pt idx="308">
                  <c:v>41743</c:v>
                </c:pt>
                <c:pt idx="309">
                  <c:v>41750</c:v>
                </c:pt>
                <c:pt idx="310">
                  <c:v>41757</c:v>
                </c:pt>
                <c:pt idx="311">
                  <c:v>41764</c:v>
                </c:pt>
                <c:pt idx="312">
                  <c:v>41771</c:v>
                </c:pt>
                <c:pt idx="313">
                  <c:v>41778</c:v>
                </c:pt>
                <c:pt idx="314">
                  <c:v>41785</c:v>
                </c:pt>
                <c:pt idx="315">
                  <c:v>41792</c:v>
                </c:pt>
                <c:pt idx="316">
                  <c:v>41799</c:v>
                </c:pt>
                <c:pt idx="317">
                  <c:v>41806</c:v>
                </c:pt>
                <c:pt idx="318">
                  <c:v>41813</c:v>
                </c:pt>
                <c:pt idx="319">
                  <c:v>41820</c:v>
                </c:pt>
                <c:pt idx="320">
                  <c:v>41827</c:v>
                </c:pt>
                <c:pt idx="321">
                  <c:v>41834</c:v>
                </c:pt>
                <c:pt idx="322">
                  <c:v>41841</c:v>
                </c:pt>
                <c:pt idx="323">
                  <c:v>41848</c:v>
                </c:pt>
                <c:pt idx="324">
                  <c:v>41855</c:v>
                </c:pt>
                <c:pt idx="325">
                  <c:v>41862</c:v>
                </c:pt>
                <c:pt idx="326">
                  <c:v>41869</c:v>
                </c:pt>
                <c:pt idx="327">
                  <c:v>41876</c:v>
                </c:pt>
                <c:pt idx="328">
                  <c:v>41883</c:v>
                </c:pt>
                <c:pt idx="329">
                  <c:v>41890</c:v>
                </c:pt>
                <c:pt idx="330">
                  <c:v>41897</c:v>
                </c:pt>
                <c:pt idx="331">
                  <c:v>41904</c:v>
                </c:pt>
                <c:pt idx="332">
                  <c:v>41911</c:v>
                </c:pt>
                <c:pt idx="333">
                  <c:v>41918</c:v>
                </c:pt>
                <c:pt idx="334">
                  <c:v>41925</c:v>
                </c:pt>
                <c:pt idx="335">
                  <c:v>41932</c:v>
                </c:pt>
                <c:pt idx="336">
                  <c:v>41939</c:v>
                </c:pt>
                <c:pt idx="337">
                  <c:v>41946</c:v>
                </c:pt>
                <c:pt idx="338">
                  <c:v>41953</c:v>
                </c:pt>
                <c:pt idx="339">
                  <c:v>41960</c:v>
                </c:pt>
                <c:pt idx="340">
                  <c:v>41967</c:v>
                </c:pt>
                <c:pt idx="341">
                  <c:v>41974</c:v>
                </c:pt>
                <c:pt idx="342">
                  <c:v>41981</c:v>
                </c:pt>
                <c:pt idx="343">
                  <c:v>41988</c:v>
                </c:pt>
                <c:pt idx="344">
                  <c:v>41995</c:v>
                </c:pt>
                <c:pt idx="345">
                  <c:v>42002</c:v>
                </c:pt>
                <c:pt idx="346">
                  <c:v>42009</c:v>
                </c:pt>
                <c:pt idx="347">
                  <c:v>42016</c:v>
                </c:pt>
                <c:pt idx="348">
                  <c:v>42023</c:v>
                </c:pt>
                <c:pt idx="349">
                  <c:v>42030</c:v>
                </c:pt>
                <c:pt idx="350">
                  <c:v>42037</c:v>
                </c:pt>
                <c:pt idx="351">
                  <c:v>42044</c:v>
                </c:pt>
                <c:pt idx="352">
                  <c:v>42051</c:v>
                </c:pt>
                <c:pt idx="353">
                  <c:v>42058</c:v>
                </c:pt>
                <c:pt idx="354">
                  <c:v>42065</c:v>
                </c:pt>
                <c:pt idx="355">
                  <c:v>42072</c:v>
                </c:pt>
                <c:pt idx="356">
                  <c:v>42079</c:v>
                </c:pt>
                <c:pt idx="357">
                  <c:v>42086</c:v>
                </c:pt>
                <c:pt idx="358">
                  <c:v>42093</c:v>
                </c:pt>
                <c:pt idx="359">
                  <c:v>42100</c:v>
                </c:pt>
                <c:pt idx="360">
                  <c:v>42107</c:v>
                </c:pt>
                <c:pt idx="361">
                  <c:v>42114</c:v>
                </c:pt>
                <c:pt idx="362">
                  <c:v>42121</c:v>
                </c:pt>
                <c:pt idx="363">
                  <c:v>42128</c:v>
                </c:pt>
                <c:pt idx="364">
                  <c:v>42135</c:v>
                </c:pt>
                <c:pt idx="365">
                  <c:v>42142</c:v>
                </c:pt>
                <c:pt idx="366">
                  <c:v>42149</c:v>
                </c:pt>
                <c:pt idx="367">
                  <c:v>42156</c:v>
                </c:pt>
                <c:pt idx="368">
                  <c:v>42163</c:v>
                </c:pt>
                <c:pt idx="369">
                  <c:v>42170</c:v>
                </c:pt>
                <c:pt idx="370">
                  <c:v>42177</c:v>
                </c:pt>
                <c:pt idx="371">
                  <c:v>42184</c:v>
                </c:pt>
                <c:pt idx="372">
                  <c:v>42191</c:v>
                </c:pt>
                <c:pt idx="373">
                  <c:v>42198</c:v>
                </c:pt>
                <c:pt idx="374">
                  <c:v>42205</c:v>
                </c:pt>
                <c:pt idx="375">
                  <c:v>42212</c:v>
                </c:pt>
                <c:pt idx="376">
                  <c:v>42219</c:v>
                </c:pt>
                <c:pt idx="377">
                  <c:v>42226</c:v>
                </c:pt>
                <c:pt idx="378">
                  <c:v>42233</c:v>
                </c:pt>
                <c:pt idx="379">
                  <c:v>42240</c:v>
                </c:pt>
                <c:pt idx="380">
                  <c:v>42247</c:v>
                </c:pt>
                <c:pt idx="381">
                  <c:v>42254</c:v>
                </c:pt>
                <c:pt idx="382">
                  <c:v>42261</c:v>
                </c:pt>
                <c:pt idx="383">
                  <c:v>42268</c:v>
                </c:pt>
                <c:pt idx="384">
                  <c:v>42275</c:v>
                </c:pt>
                <c:pt idx="385">
                  <c:v>42282</c:v>
                </c:pt>
                <c:pt idx="386">
                  <c:v>42289</c:v>
                </c:pt>
                <c:pt idx="387">
                  <c:v>42296</c:v>
                </c:pt>
                <c:pt idx="388">
                  <c:v>42303</c:v>
                </c:pt>
                <c:pt idx="389">
                  <c:v>42310</c:v>
                </c:pt>
                <c:pt idx="390">
                  <c:v>42317</c:v>
                </c:pt>
                <c:pt idx="391">
                  <c:v>42324</c:v>
                </c:pt>
                <c:pt idx="392">
                  <c:v>42331</c:v>
                </c:pt>
                <c:pt idx="393">
                  <c:v>42338</c:v>
                </c:pt>
                <c:pt idx="394">
                  <c:v>42345</c:v>
                </c:pt>
                <c:pt idx="395">
                  <c:v>42352</c:v>
                </c:pt>
                <c:pt idx="396">
                  <c:v>42359</c:v>
                </c:pt>
                <c:pt idx="397">
                  <c:v>42366</c:v>
                </c:pt>
                <c:pt idx="398">
                  <c:v>42373</c:v>
                </c:pt>
                <c:pt idx="399">
                  <c:v>42380</c:v>
                </c:pt>
                <c:pt idx="400">
                  <c:v>42387</c:v>
                </c:pt>
                <c:pt idx="401">
                  <c:v>42394</c:v>
                </c:pt>
                <c:pt idx="402">
                  <c:v>42401</c:v>
                </c:pt>
                <c:pt idx="403">
                  <c:v>42408</c:v>
                </c:pt>
                <c:pt idx="404">
                  <c:v>42415</c:v>
                </c:pt>
                <c:pt idx="405">
                  <c:v>42422</c:v>
                </c:pt>
                <c:pt idx="406">
                  <c:v>42429</c:v>
                </c:pt>
                <c:pt idx="407">
                  <c:v>42436</c:v>
                </c:pt>
                <c:pt idx="408">
                  <c:v>42443</c:v>
                </c:pt>
                <c:pt idx="409">
                  <c:v>42450</c:v>
                </c:pt>
                <c:pt idx="410">
                  <c:v>42457</c:v>
                </c:pt>
                <c:pt idx="411">
                  <c:v>42464</c:v>
                </c:pt>
                <c:pt idx="412">
                  <c:v>42471</c:v>
                </c:pt>
                <c:pt idx="413">
                  <c:v>42478</c:v>
                </c:pt>
                <c:pt idx="414">
                  <c:v>42485</c:v>
                </c:pt>
                <c:pt idx="415">
                  <c:v>42492</c:v>
                </c:pt>
                <c:pt idx="416">
                  <c:v>42499</c:v>
                </c:pt>
                <c:pt idx="417">
                  <c:v>42506</c:v>
                </c:pt>
                <c:pt idx="418">
                  <c:v>42513</c:v>
                </c:pt>
                <c:pt idx="419">
                  <c:v>42520</c:v>
                </c:pt>
                <c:pt idx="420">
                  <c:v>42527</c:v>
                </c:pt>
                <c:pt idx="421">
                  <c:v>42534</c:v>
                </c:pt>
                <c:pt idx="422">
                  <c:v>42541</c:v>
                </c:pt>
                <c:pt idx="423">
                  <c:v>42548</c:v>
                </c:pt>
                <c:pt idx="424">
                  <c:v>42555</c:v>
                </c:pt>
                <c:pt idx="425">
                  <c:v>42562</c:v>
                </c:pt>
                <c:pt idx="426">
                  <c:v>42569</c:v>
                </c:pt>
                <c:pt idx="427">
                  <c:v>42576</c:v>
                </c:pt>
                <c:pt idx="428">
                  <c:v>42583</c:v>
                </c:pt>
                <c:pt idx="429">
                  <c:v>42590</c:v>
                </c:pt>
                <c:pt idx="430">
                  <c:v>42597</c:v>
                </c:pt>
                <c:pt idx="431">
                  <c:v>42604</c:v>
                </c:pt>
                <c:pt idx="432">
                  <c:v>42611</c:v>
                </c:pt>
                <c:pt idx="433">
                  <c:v>42618</c:v>
                </c:pt>
                <c:pt idx="434">
                  <c:v>42625</c:v>
                </c:pt>
                <c:pt idx="435">
                  <c:v>42632</c:v>
                </c:pt>
                <c:pt idx="436">
                  <c:v>42639</c:v>
                </c:pt>
                <c:pt idx="437">
                  <c:v>42646</c:v>
                </c:pt>
                <c:pt idx="438">
                  <c:v>42653</c:v>
                </c:pt>
                <c:pt idx="439">
                  <c:v>42660</c:v>
                </c:pt>
                <c:pt idx="440">
                  <c:v>42667</c:v>
                </c:pt>
                <c:pt idx="441">
                  <c:v>42674</c:v>
                </c:pt>
                <c:pt idx="442">
                  <c:v>42681</c:v>
                </c:pt>
                <c:pt idx="443">
                  <c:v>42688</c:v>
                </c:pt>
                <c:pt idx="444">
                  <c:v>42695</c:v>
                </c:pt>
                <c:pt idx="445">
                  <c:v>42702</c:v>
                </c:pt>
                <c:pt idx="446">
                  <c:v>42709</c:v>
                </c:pt>
                <c:pt idx="447">
                  <c:v>42716</c:v>
                </c:pt>
                <c:pt idx="448">
                  <c:v>42723</c:v>
                </c:pt>
                <c:pt idx="449">
                  <c:v>42730</c:v>
                </c:pt>
                <c:pt idx="450">
                  <c:v>42737</c:v>
                </c:pt>
                <c:pt idx="451">
                  <c:v>42744</c:v>
                </c:pt>
                <c:pt idx="452">
                  <c:v>42751</c:v>
                </c:pt>
                <c:pt idx="453">
                  <c:v>42758</c:v>
                </c:pt>
                <c:pt idx="454">
                  <c:v>42765</c:v>
                </c:pt>
                <c:pt idx="455">
                  <c:v>42772</c:v>
                </c:pt>
                <c:pt idx="456">
                  <c:v>42779</c:v>
                </c:pt>
                <c:pt idx="457">
                  <c:v>42786</c:v>
                </c:pt>
                <c:pt idx="458">
                  <c:v>42793</c:v>
                </c:pt>
                <c:pt idx="459">
                  <c:v>42800</c:v>
                </c:pt>
                <c:pt idx="460">
                  <c:v>42807</c:v>
                </c:pt>
                <c:pt idx="461">
                  <c:v>42814</c:v>
                </c:pt>
                <c:pt idx="462">
                  <c:v>42821</c:v>
                </c:pt>
                <c:pt idx="463">
                  <c:v>42828</c:v>
                </c:pt>
                <c:pt idx="464">
                  <c:v>42835</c:v>
                </c:pt>
                <c:pt idx="465">
                  <c:v>42842</c:v>
                </c:pt>
                <c:pt idx="466">
                  <c:v>42849</c:v>
                </c:pt>
                <c:pt idx="467">
                  <c:v>42856</c:v>
                </c:pt>
                <c:pt idx="468">
                  <c:v>42863</c:v>
                </c:pt>
                <c:pt idx="469">
                  <c:v>42870</c:v>
                </c:pt>
                <c:pt idx="470">
                  <c:v>42877</c:v>
                </c:pt>
                <c:pt idx="471">
                  <c:v>42884</c:v>
                </c:pt>
                <c:pt idx="472">
                  <c:v>42891</c:v>
                </c:pt>
                <c:pt idx="473">
                  <c:v>42898</c:v>
                </c:pt>
                <c:pt idx="474">
                  <c:v>42905</c:v>
                </c:pt>
                <c:pt idx="475">
                  <c:v>42912</c:v>
                </c:pt>
                <c:pt idx="476">
                  <c:v>42919</c:v>
                </c:pt>
                <c:pt idx="477">
                  <c:v>42926</c:v>
                </c:pt>
                <c:pt idx="478">
                  <c:v>42933</c:v>
                </c:pt>
                <c:pt idx="479">
                  <c:v>42940</c:v>
                </c:pt>
                <c:pt idx="480">
                  <c:v>42947</c:v>
                </c:pt>
                <c:pt idx="481">
                  <c:v>42954</c:v>
                </c:pt>
                <c:pt idx="482">
                  <c:v>42961</c:v>
                </c:pt>
                <c:pt idx="483">
                  <c:v>42968</c:v>
                </c:pt>
                <c:pt idx="484">
                  <c:v>42975</c:v>
                </c:pt>
                <c:pt idx="485">
                  <c:v>42982</c:v>
                </c:pt>
                <c:pt idx="486">
                  <c:v>42989</c:v>
                </c:pt>
                <c:pt idx="487">
                  <c:v>42996</c:v>
                </c:pt>
                <c:pt idx="488">
                  <c:v>43003</c:v>
                </c:pt>
                <c:pt idx="489">
                  <c:v>43010</c:v>
                </c:pt>
                <c:pt idx="490">
                  <c:v>43017</c:v>
                </c:pt>
                <c:pt idx="491">
                  <c:v>43024</c:v>
                </c:pt>
                <c:pt idx="492">
                  <c:v>43031</c:v>
                </c:pt>
                <c:pt idx="493">
                  <c:v>43038</c:v>
                </c:pt>
                <c:pt idx="494">
                  <c:v>43045</c:v>
                </c:pt>
                <c:pt idx="495">
                  <c:v>43052</c:v>
                </c:pt>
                <c:pt idx="496">
                  <c:v>43059</c:v>
                </c:pt>
                <c:pt idx="497">
                  <c:v>43066</c:v>
                </c:pt>
                <c:pt idx="498">
                  <c:v>43073</c:v>
                </c:pt>
                <c:pt idx="499">
                  <c:v>43080</c:v>
                </c:pt>
                <c:pt idx="500">
                  <c:v>43087</c:v>
                </c:pt>
                <c:pt idx="501">
                  <c:v>43094</c:v>
                </c:pt>
                <c:pt idx="502">
                  <c:v>43101</c:v>
                </c:pt>
                <c:pt idx="503">
                  <c:v>43108</c:v>
                </c:pt>
                <c:pt idx="504">
                  <c:v>43115</c:v>
                </c:pt>
                <c:pt idx="505">
                  <c:v>43122</c:v>
                </c:pt>
                <c:pt idx="506">
                  <c:v>43129</c:v>
                </c:pt>
                <c:pt idx="507">
                  <c:v>43136</c:v>
                </c:pt>
                <c:pt idx="508">
                  <c:v>43143</c:v>
                </c:pt>
                <c:pt idx="509">
                  <c:v>43150</c:v>
                </c:pt>
                <c:pt idx="510">
                  <c:v>43157</c:v>
                </c:pt>
                <c:pt idx="511">
                  <c:v>43164</c:v>
                </c:pt>
                <c:pt idx="512">
                  <c:v>43171</c:v>
                </c:pt>
                <c:pt idx="513">
                  <c:v>43178</c:v>
                </c:pt>
                <c:pt idx="514">
                  <c:v>43185</c:v>
                </c:pt>
                <c:pt idx="515">
                  <c:v>43192</c:v>
                </c:pt>
                <c:pt idx="516">
                  <c:v>43199</c:v>
                </c:pt>
                <c:pt idx="517">
                  <c:v>43206</c:v>
                </c:pt>
                <c:pt idx="518">
                  <c:v>43213</c:v>
                </c:pt>
                <c:pt idx="519">
                  <c:v>43220</c:v>
                </c:pt>
                <c:pt idx="520">
                  <c:v>43227</c:v>
                </c:pt>
                <c:pt idx="521">
                  <c:v>43234</c:v>
                </c:pt>
                <c:pt idx="522">
                  <c:v>43241</c:v>
                </c:pt>
                <c:pt idx="523">
                  <c:v>43248</c:v>
                </c:pt>
                <c:pt idx="524">
                  <c:v>43255</c:v>
                </c:pt>
                <c:pt idx="525">
                  <c:v>43262</c:v>
                </c:pt>
                <c:pt idx="526">
                  <c:v>43269</c:v>
                </c:pt>
                <c:pt idx="527">
                  <c:v>43276</c:v>
                </c:pt>
                <c:pt idx="528">
                  <c:v>43283</c:v>
                </c:pt>
                <c:pt idx="529">
                  <c:v>43290</c:v>
                </c:pt>
                <c:pt idx="530">
                  <c:v>43297</c:v>
                </c:pt>
                <c:pt idx="531">
                  <c:v>43304</c:v>
                </c:pt>
                <c:pt idx="532">
                  <c:v>43311</c:v>
                </c:pt>
                <c:pt idx="533">
                  <c:v>43318</c:v>
                </c:pt>
                <c:pt idx="534">
                  <c:v>43325</c:v>
                </c:pt>
                <c:pt idx="535">
                  <c:v>43332</c:v>
                </c:pt>
                <c:pt idx="536">
                  <c:v>43339</c:v>
                </c:pt>
                <c:pt idx="537">
                  <c:v>43346</c:v>
                </c:pt>
                <c:pt idx="538">
                  <c:v>43353</c:v>
                </c:pt>
                <c:pt idx="539">
                  <c:v>43360</c:v>
                </c:pt>
                <c:pt idx="540">
                  <c:v>43367</c:v>
                </c:pt>
                <c:pt idx="541">
                  <c:v>43374</c:v>
                </c:pt>
                <c:pt idx="542">
                  <c:v>43381</c:v>
                </c:pt>
                <c:pt idx="543">
                  <c:v>43388</c:v>
                </c:pt>
                <c:pt idx="544">
                  <c:v>43395</c:v>
                </c:pt>
                <c:pt idx="545">
                  <c:v>43402</c:v>
                </c:pt>
                <c:pt idx="546">
                  <c:v>43409</c:v>
                </c:pt>
                <c:pt idx="547">
                  <c:v>43416</c:v>
                </c:pt>
                <c:pt idx="548">
                  <c:v>43423</c:v>
                </c:pt>
                <c:pt idx="549">
                  <c:v>43430</c:v>
                </c:pt>
                <c:pt idx="550">
                  <c:v>43437</c:v>
                </c:pt>
                <c:pt idx="551">
                  <c:v>43444</c:v>
                </c:pt>
                <c:pt idx="552">
                  <c:v>43451</c:v>
                </c:pt>
                <c:pt idx="553">
                  <c:v>43458</c:v>
                </c:pt>
                <c:pt idx="554">
                  <c:v>43465</c:v>
                </c:pt>
                <c:pt idx="555">
                  <c:v>43472</c:v>
                </c:pt>
                <c:pt idx="556">
                  <c:v>43479</c:v>
                </c:pt>
                <c:pt idx="557">
                  <c:v>43486</c:v>
                </c:pt>
                <c:pt idx="558">
                  <c:v>43493</c:v>
                </c:pt>
                <c:pt idx="559">
                  <c:v>43500</c:v>
                </c:pt>
                <c:pt idx="560">
                  <c:v>43507</c:v>
                </c:pt>
                <c:pt idx="561">
                  <c:v>43514</c:v>
                </c:pt>
                <c:pt idx="562">
                  <c:v>43521</c:v>
                </c:pt>
                <c:pt idx="563">
                  <c:v>43528</c:v>
                </c:pt>
                <c:pt idx="564">
                  <c:v>43535</c:v>
                </c:pt>
                <c:pt idx="565">
                  <c:v>43542</c:v>
                </c:pt>
                <c:pt idx="566">
                  <c:v>43549</c:v>
                </c:pt>
                <c:pt idx="567">
                  <c:v>43556</c:v>
                </c:pt>
                <c:pt idx="568">
                  <c:v>43563</c:v>
                </c:pt>
                <c:pt idx="569">
                  <c:v>43570</c:v>
                </c:pt>
                <c:pt idx="570">
                  <c:v>43577</c:v>
                </c:pt>
                <c:pt idx="571">
                  <c:v>43584</c:v>
                </c:pt>
                <c:pt idx="572">
                  <c:v>43591</c:v>
                </c:pt>
                <c:pt idx="573">
                  <c:v>43598</c:v>
                </c:pt>
                <c:pt idx="574">
                  <c:v>43605</c:v>
                </c:pt>
                <c:pt idx="575">
                  <c:v>43612</c:v>
                </c:pt>
                <c:pt idx="576">
                  <c:v>43619</c:v>
                </c:pt>
                <c:pt idx="577">
                  <c:v>43626</c:v>
                </c:pt>
                <c:pt idx="578">
                  <c:v>43633</c:v>
                </c:pt>
                <c:pt idx="579">
                  <c:v>43640</c:v>
                </c:pt>
                <c:pt idx="580">
                  <c:v>43647</c:v>
                </c:pt>
                <c:pt idx="581">
                  <c:v>43654</c:v>
                </c:pt>
                <c:pt idx="582">
                  <c:v>43661</c:v>
                </c:pt>
                <c:pt idx="583">
                  <c:v>43668</c:v>
                </c:pt>
                <c:pt idx="584">
                  <c:v>43675</c:v>
                </c:pt>
                <c:pt idx="585">
                  <c:v>43682</c:v>
                </c:pt>
                <c:pt idx="586">
                  <c:v>43689</c:v>
                </c:pt>
                <c:pt idx="587">
                  <c:v>43696</c:v>
                </c:pt>
                <c:pt idx="588">
                  <c:v>43703</c:v>
                </c:pt>
                <c:pt idx="589">
                  <c:v>43710</c:v>
                </c:pt>
                <c:pt idx="590">
                  <c:v>43717</c:v>
                </c:pt>
                <c:pt idx="591">
                  <c:v>43724</c:v>
                </c:pt>
                <c:pt idx="592">
                  <c:v>43731</c:v>
                </c:pt>
                <c:pt idx="593">
                  <c:v>43738</c:v>
                </c:pt>
                <c:pt idx="594">
                  <c:v>43745</c:v>
                </c:pt>
                <c:pt idx="595">
                  <c:v>43752</c:v>
                </c:pt>
                <c:pt idx="596">
                  <c:v>43759</c:v>
                </c:pt>
                <c:pt idx="597">
                  <c:v>43766</c:v>
                </c:pt>
                <c:pt idx="598">
                  <c:v>43773</c:v>
                </c:pt>
                <c:pt idx="599">
                  <c:v>43780</c:v>
                </c:pt>
                <c:pt idx="600">
                  <c:v>43787</c:v>
                </c:pt>
                <c:pt idx="601">
                  <c:v>43794</c:v>
                </c:pt>
                <c:pt idx="602">
                  <c:v>43801</c:v>
                </c:pt>
                <c:pt idx="603">
                  <c:v>43808</c:v>
                </c:pt>
                <c:pt idx="604">
                  <c:v>43815</c:v>
                </c:pt>
                <c:pt idx="605">
                  <c:v>43822</c:v>
                </c:pt>
                <c:pt idx="606">
                  <c:v>43829</c:v>
                </c:pt>
                <c:pt idx="607">
                  <c:v>43836</c:v>
                </c:pt>
                <c:pt idx="608">
                  <c:v>43843</c:v>
                </c:pt>
                <c:pt idx="609">
                  <c:v>43850</c:v>
                </c:pt>
                <c:pt idx="610">
                  <c:v>43857</c:v>
                </c:pt>
                <c:pt idx="611">
                  <c:v>43864</c:v>
                </c:pt>
                <c:pt idx="612">
                  <c:v>43871</c:v>
                </c:pt>
                <c:pt idx="613">
                  <c:v>43878</c:v>
                </c:pt>
                <c:pt idx="614">
                  <c:v>43885</c:v>
                </c:pt>
                <c:pt idx="615">
                  <c:v>43892</c:v>
                </c:pt>
                <c:pt idx="616">
                  <c:v>43899</c:v>
                </c:pt>
                <c:pt idx="617">
                  <c:v>43906</c:v>
                </c:pt>
                <c:pt idx="618">
                  <c:v>43913</c:v>
                </c:pt>
                <c:pt idx="619">
                  <c:v>43920</c:v>
                </c:pt>
                <c:pt idx="620">
                  <c:v>43927</c:v>
                </c:pt>
                <c:pt idx="621">
                  <c:v>43934</c:v>
                </c:pt>
                <c:pt idx="622">
                  <c:v>43941</c:v>
                </c:pt>
                <c:pt idx="623">
                  <c:v>43948</c:v>
                </c:pt>
                <c:pt idx="624">
                  <c:v>43955</c:v>
                </c:pt>
                <c:pt idx="625">
                  <c:v>43962</c:v>
                </c:pt>
                <c:pt idx="626">
                  <c:v>43969</c:v>
                </c:pt>
                <c:pt idx="627">
                  <c:v>43976</c:v>
                </c:pt>
                <c:pt idx="628">
                  <c:v>43983</c:v>
                </c:pt>
                <c:pt idx="629">
                  <c:v>43990</c:v>
                </c:pt>
                <c:pt idx="630">
                  <c:v>43997</c:v>
                </c:pt>
                <c:pt idx="631">
                  <c:v>44004</c:v>
                </c:pt>
                <c:pt idx="632">
                  <c:v>44011</c:v>
                </c:pt>
                <c:pt idx="633">
                  <c:v>44018</c:v>
                </c:pt>
                <c:pt idx="634">
                  <c:v>44025</c:v>
                </c:pt>
                <c:pt idx="635">
                  <c:v>44032</c:v>
                </c:pt>
                <c:pt idx="636">
                  <c:v>44039</c:v>
                </c:pt>
                <c:pt idx="637">
                  <c:v>44046</c:v>
                </c:pt>
                <c:pt idx="638">
                  <c:v>44053</c:v>
                </c:pt>
                <c:pt idx="639">
                  <c:v>44060</c:v>
                </c:pt>
                <c:pt idx="640">
                  <c:v>44067</c:v>
                </c:pt>
                <c:pt idx="641">
                  <c:v>44074</c:v>
                </c:pt>
                <c:pt idx="642">
                  <c:v>44081</c:v>
                </c:pt>
                <c:pt idx="643">
                  <c:v>44088</c:v>
                </c:pt>
                <c:pt idx="644">
                  <c:v>44095</c:v>
                </c:pt>
                <c:pt idx="645">
                  <c:v>44102</c:v>
                </c:pt>
                <c:pt idx="646">
                  <c:v>44109</c:v>
                </c:pt>
                <c:pt idx="647">
                  <c:v>44116</c:v>
                </c:pt>
                <c:pt idx="648">
                  <c:v>44123</c:v>
                </c:pt>
                <c:pt idx="649">
                  <c:v>44130</c:v>
                </c:pt>
                <c:pt idx="650">
                  <c:v>44137</c:v>
                </c:pt>
                <c:pt idx="651">
                  <c:v>44144</c:v>
                </c:pt>
                <c:pt idx="652">
                  <c:v>44151</c:v>
                </c:pt>
                <c:pt idx="653">
                  <c:v>44158</c:v>
                </c:pt>
                <c:pt idx="654">
                  <c:v>44165</c:v>
                </c:pt>
                <c:pt idx="655">
                  <c:v>44172</c:v>
                </c:pt>
                <c:pt idx="656">
                  <c:v>44179</c:v>
                </c:pt>
                <c:pt idx="657">
                  <c:v>44186</c:v>
                </c:pt>
                <c:pt idx="658">
                  <c:v>44193</c:v>
                </c:pt>
                <c:pt idx="659">
                  <c:v>44200</c:v>
                </c:pt>
              </c:numCache>
            </c:numRef>
          </c:cat>
          <c:val>
            <c:numRef>
              <c:f>'C3-14'!$B$16:$B$675</c:f>
              <c:numCache>
                <c:formatCode>General</c:formatCode>
                <c:ptCount val="660"/>
                <c:pt idx="0">
                  <c:v>25.352499999999999</c:v>
                </c:pt>
                <c:pt idx="1">
                  <c:v>26.18</c:v>
                </c:pt>
                <c:pt idx="2">
                  <c:v>26.357999999999901</c:v>
                </c:pt>
                <c:pt idx="3">
                  <c:v>25.532</c:v>
                </c:pt>
                <c:pt idx="4">
                  <c:v>26.47</c:v>
                </c:pt>
                <c:pt idx="5">
                  <c:v>26.222000000000001</c:v>
                </c:pt>
                <c:pt idx="6">
                  <c:v>27.024000000000001</c:v>
                </c:pt>
                <c:pt idx="7">
                  <c:v>27.506</c:v>
                </c:pt>
                <c:pt idx="8">
                  <c:v>28.068000000000001</c:v>
                </c:pt>
                <c:pt idx="9">
                  <c:v>28.545999999999999</c:v>
                </c:pt>
                <c:pt idx="10">
                  <c:v>28.741999999999901</c:v>
                </c:pt>
                <c:pt idx="11">
                  <c:v>29.601999999999901</c:v>
                </c:pt>
                <c:pt idx="12">
                  <c:v>30.52</c:v>
                </c:pt>
                <c:pt idx="13">
                  <c:v>28.922000000000001</c:v>
                </c:pt>
                <c:pt idx="14">
                  <c:v>27.979999999999901</c:v>
                </c:pt>
                <c:pt idx="15">
                  <c:v>26.952000000000002</c:v>
                </c:pt>
                <c:pt idx="16">
                  <c:v>24.923999999999999</c:v>
                </c:pt>
                <c:pt idx="17">
                  <c:v>24.207999999999998</c:v>
                </c:pt>
                <c:pt idx="18">
                  <c:v>25.341999999999999</c:v>
                </c:pt>
                <c:pt idx="19">
                  <c:v>26.282</c:v>
                </c:pt>
                <c:pt idx="20">
                  <c:v>27.015999999999998</c:v>
                </c:pt>
                <c:pt idx="21">
                  <c:v>26.661999999999999</c:v>
                </c:pt>
                <c:pt idx="22">
                  <c:v>25.324000000000002</c:v>
                </c:pt>
                <c:pt idx="23">
                  <c:v>25.448</c:v>
                </c:pt>
                <c:pt idx="24">
                  <c:v>26.47</c:v>
                </c:pt>
                <c:pt idx="25">
                  <c:v>24.62</c:v>
                </c:pt>
                <c:pt idx="26">
                  <c:v>23.641999999999999</c:v>
                </c:pt>
                <c:pt idx="27">
                  <c:v>23.803999999999998</c:v>
                </c:pt>
                <c:pt idx="28">
                  <c:v>21.751999999999999</c:v>
                </c:pt>
                <c:pt idx="29">
                  <c:v>18.9679999999999</c:v>
                </c:pt>
                <c:pt idx="30">
                  <c:v>19.564</c:v>
                </c:pt>
                <c:pt idx="31">
                  <c:v>19.074000000000002</c:v>
                </c:pt>
                <c:pt idx="32">
                  <c:v>17.193999999999999</c:v>
                </c:pt>
                <c:pt idx="33">
                  <c:v>17.127999999999901</c:v>
                </c:pt>
                <c:pt idx="34">
                  <c:v>16.251999999999999</c:v>
                </c:pt>
                <c:pt idx="35">
                  <c:v>15.858000000000001</c:v>
                </c:pt>
                <c:pt idx="36">
                  <c:v>16.367999999999999</c:v>
                </c:pt>
                <c:pt idx="37">
                  <c:v>16.36</c:v>
                </c:pt>
                <c:pt idx="38">
                  <c:v>16.3825</c:v>
                </c:pt>
                <c:pt idx="39">
                  <c:v>15.656000000000001</c:v>
                </c:pt>
                <c:pt idx="40">
                  <c:v>13.756</c:v>
                </c:pt>
                <c:pt idx="41">
                  <c:v>11.978</c:v>
                </c:pt>
                <c:pt idx="42">
                  <c:v>12.233999999999901</c:v>
                </c:pt>
                <c:pt idx="43">
                  <c:v>10.835999999999901</c:v>
                </c:pt>
                <c:pt idx="44">
                  <c:v>9.1980000000000004</c:v>
                </c:pt>
                <c:pt idx="45">
                  <c:v>9.8339999999999996</c:v>
                </c:pt>
                <c:pt idx="46">
                  <c:v>10.27</c:v>
                </c:pt>
                <c:pt idx="47">
                  <c:v>11.422000000000001</c:v>
                </c:pt>
                <c:pt idx="48">
                  <c:v>12.526</c:v>
                </c:pt>
                <c:pt idx="49">
                  <c:v>12.85</c:v>
                </c:pt>
                <c:pt idx="50">
                  <c:v>11.843999999999999</c:v>
                </c:pt>
                <c:pt idx="51">
                  <c:v>12.632</c:v>
                </c:pt>
                <c:pt idx="52">
                  <c:v>13.494999999999999</c:v>
                </c:pt>
                <c:pt idx="53">
                  <c:v>14.555999999999999</c:v>
                </c:pt>
                <c:pt idx="54">
                  <c:v>14.103999999999999</c:v>
                </c:pt>
                <c:pt idx="55">
                  <c:v>14.569999999999901</c:v>
                </c:pt>
                <c:pt idx="56">
                  <c:v>15.484</c:v>
                </c:pt>
                <c:pt idx="57">
                  <c:v>15.5739999999999</c:v>
                </c:pt>
                <c:pt idx="58">
                  <c:v>15.6</c:v>
                </c:pt>
                <c:pt idx="59">
                  <c:v>15.7739999999999</c:v>
                </c:pt>
                <c:pt idx="60">
                  <c:v>15.19</c:v>
                </c:pt>
                <c:pt idx="61">
                  <c:v>13.891999999999999</c:v>
                </c:pt>
                <c:pt idx="62">
                  <c:v>13.488</c:v>
                </c:pt>
                <c:pt idx="63">
                  <c:v>13.78</c:v>
                </c:pt>
                <c:pt idx="64">
                  <c:v>13.744</c:v>
                </c:pt>
                <c:pt idx="65">
                  <c:v>13.9759999999999</c:v>
                </c:pt>
                <c:pt idx="66">
                  <c:v>14.885999999999999</c:v>
                </c:pt>
                <c:pt idx="67">
                  <c:v>14.798</c:v>
                </c:pt>
                <c:pt idx="68">
                  <c:v>14.215999999999999</c:v>
                </c:pt>
                <c:pt idx="69">
                  <c:v>14.835999999999901</c:v>
                </c:pt>
                <c:pt idx="70">
                  <c:v>14.691999999999901</c:v>
                </c:pt>
                <c:pt idx="71">
                  <c:v>15.343999999999999</c:v>
                </c:pt>
                <c:pt idx="72">
                  <c:v>15.598000000000001</c:v>
                </c:pt>
                <c:pt idx="73">
                  <c:v>15.453999999999899</c:v>
                </c:pt>
                <c:pt idx="74">
                  <c:v>15.49</c:v>
                </c:pt>
                <c:pt idx="75">
                  <c:v>14.228</c:v>
                </c:pt>
                <c:pt idx="76">
                  <c:v>13.6699999999999</c:v>
                </c:pt>
                <c:pt idx="77">
                  <c:v>13.53</c:v>
                </c:pt>
                <c:pt idx="78">
                  <c:v>13.831999999999899</c:v>
                </c:pt>
                <c:pt idx="79">
                  <c:v>14.62</c:v>
                </c:pt>
                <c:pt idx="80">
                  <c:v>14.9599999999999</c:v>
                </c:pt>
                <c:pt idx="81">
                  <c:v>14.7899999999999</c:v>
                </c:pt>
                <c:pt idx="82">
                  <c:v>14.68</c:v>
                </c:pt>
                <c:pt idx="83">
                  <c:v>13.868</c:v>
                </c:pt>
                <c:pt idx="84">
                  <c:v>13.6299999999999</c:v>
                </c:pt>
                <c:pt idx="85">
                  <c:v>13.141999999999999</c:v>
                </c:pt>
                <c:pt idx="86">
                  <c:v>13.827999999999999</c:v>
                </c:pt>
                <c:pt idx="87">
                  <c:v>14.538</c:v>
                </c:pt>
                <c:pt idx="88">
                  <c:v>14.154</c:v>
                </c:pt>
                <c:pt idx="89">
                  <c:v>12.725</c:v>
                </c:pt>
                <c:pt idx="90">
                  <c:v>12.657500000000001</c:v>
                </c:pt>
                <c:pt idx="91">
                  <c:v>12.786</c:v>
                </c:pt>
                <c:pt idx="92">
                  <c:v>13.215999999999999</c:v>
                </c:pt>
                <c:pt idx="93">
                  <c:v>13.454000000000001</c:v>
                </c:pt>
                <c:pt idx="94">
                  <c:v>13.2919999999999</c:v>
                </c:pt>
                <c:pt idx="95">
                  <c:v>12.94</c:v>
                </c:pt>
                <c:pt idx="96">
                  <c:v>13.34</c:v>
                </c:pt>
                <c:pt idx="97">
                  <c:v>12.965999999999999</c:v>
                </c:pt>
                <c:pt idx="98">
                  <c:v>12.894</c:v>
                </c:pt>
                <c:pt idx="99">
                  <c:v>13.318</c:v>
                </c:pt>
                <c:pt idx="100">
                  <c:v>13.07</c:v>
                </c:pt>
                <c:pt idx="101">
                  <c:v>13.068</c:v>
                </c:pt>
                <c:pt idx="102">
                  <c:v>12.792</c:v>
                </c:pt>
                <c:pt idx="103">
                  <c:v>12.772500000000001</c:v>
                </c:pt>
                <c:pt idx="104">
                  <c:v>13.353999999999999</c:v>
                </c:pt>
                <c:pt idx="105">
                  <c:v>13.9299999999999</c:v>
                </c:pt>
                <c:pt idx="106">
                  <c:v>14.618</c:v>
                </c:pt>
                <c:pt idx="107">
                  <c:v>15.321999999999999</c:v>
                </c:pt>
                <c:pt idx="108">
                  <c:v>15.922000000000001</c:v>
                </c:pt>
                <c:pt idx="109">
                  <c:v>15.523999999999999</c:v>
                </c:pt>
                <c:pt idx="110">
                  <c:v>14.842000000000001</c:v>
                </c:pt>
                <c:pt idx="111">
                  <c:v>15.294</c:v>
                </c:pt>
                <c:pt idx="112">
                  <c:v>15.134</c:v>
                </c:pt>
                <c:pt idx="113">
                  <c:v>15.4599999999999</c:v>
                </c:pt>
                <c:pt idx="114">
                  <c:v>15.6</c:v>
                </c:pt>
                <c:pt idx="115">
                  <c:v>15.304</c:v>
                </c:pt>
                <c:pt idx="116">
                  <c:v>15.237499999999899</c:v>
                </c:pt>
                <c:pt idx="117">
                  <c:v>14.7899999999999</c:v>
                </c:pt>
                <c:pt idx="118">
                  <c:v>13.953999999999899</c:v>
                </c:pt>
                <c:pt idx="119">
                  <c:v>14.125999999999999</c:v>
                </c:pt>
                <c:pt idx="120">
                  <c:v>13.768000000000001</c:v>
                </c:pt>
                <c:pt idx="121">
                  <c:v>14.303999999999901</c:v>
                </c:pt>
                <c:pt idx="122">
                  <c:v>14.414</c:v>
                </c:pt>
                <c:pt idx="123">
                  <c:v>14.587999999999999</c:v>
                </c:pt>
                <c:pt idx="124">
                  <c:v>15.075999999999899</c:v>
                </c:pt>
                <c:pt idx="125">
                  <c:v>15.474</c:v>
                </c:pt>
                <c:pt idx="126">
                  <c:v>15.522</c:v>
                </c:pt>
                <c:pt idx="127">
                  <c:v>15.262</c:v>
                </c:pt>
                <c:pt idx="128">
                  <c:v>14.978</c:v>
                </c:pt>
                <c:pt idx="129">
                  <c:v>15.435</c:v>
                </c:pt>
                <c:pt idx="130">
                  <c:v>15.49</c:v>
                </c:pt>
                <c:pt idx="131">
                  <c:v>15.641999999999999</c:v>
                </c:pt>
                <c:pt idx="132">
                  <c:v>15.0979999999999</c:v>
                </c:pt>
                <c:pt idx="133">
                  <c:v>14.9599999999999</c:v>
                </c:pt>
                <c:pt idx="134">
                  <c:v>14.596</c:v>
                </c:pt>
                <c:pt idx="135">
                  <c:v>14.553999999999901</c:v>
                </c:pt>
                <c:pt idx="136">
                  <c:v>14.904</c:v>
                </c:pt>
                <c:pt idx="137">
                  <c:v>15.081999999999899</c:v>
                </c:pt>
                <c:pt idx="138">
                  <c:v>14.794</c:v>
                </c:pt>
                <c:pt idx="139">
                  <c:v>14.69</c:v>
                </c:pt>
                <c:pt idx="140">
                  <c:v>14.313999999999901</c:v>
                </c:pt>
                <c:pt idx="141">
                  <c:v>13.932499999999999</c:v>
                </c:pt>
                <c:pt idx="142">
                  <c:v>13.952</c:v>
                </c:pt>
                <c:pt idx="143">
                  <c:v>14.284000000000001</c:v>
                </c:pt>
                <c:pt idx="144">
                  <c:v>14.092000000000001</c:v>
                </c:pt>
                <c:pt idx="145">
                  <c:v>14.26</c:v>
                </c:pt>
                <c:pt idx="146">
                  <c:v>14.5579999999999</c:v>
                </c:pt>
                <c:pt idx="147">
                  <c:v>14.624000000000001</c:v>
                </c:pt>
                <c:pt idx="148">
                  <c:v>14.502000000000001</c:v>
                </c:pt>
                <c:pt idx="149">
                  <c:v>14.584</c:v>
                </c:pt>
                <c:pt idx="150">
                  <c:v>15.055999999999999</c:v>
                </c:pt>
                <c:pt idx="151">
                  <c:v>15.29</c:v>
                </c:pt>
                <c:pt idx="152">
                  <c:v>15.331999999999899</c:v>
                </c:pt>
                <c:pt idx="153">
                  <c:v>16.488</c:v>
                </c:pt>
                <c:pt idx="154">
                  <c:v>16.315999999999999</c:v>
                </c:pt>
                <c:pt idx="155">
                  <c:v>16.79</c:v>
                </c:pt>
                <c:pt idx="156">
                  <c:v>16.21</c:v>
                </c:pt>
                <c:pt idx="157">
                  <c:v>16.127500000000001</c:v>
                </c:pt>
                <c:pt idx="158">
                  <c:v>16.558</c:v>
                </c:pt>
                <c:pt idx="159">
                  <c:v>16.34</c:v>
                </c:pt>
                <c:pt idx="160">
                  <c:v>15.962</c:v>
                </c:pt>
                <c:pt idx="161">
                  <c:v>13.866</c:v>
                </c:pt>
                <c:pt idx="162">
                  <c:v>13.069999999999901</c:v>
                </c:pt>
                <c:pt idx="163">
                  <c:v>13.0579999999999</c:v>
                </c:pt>
                <c:pt idx="164">
                  <c:v>12.123999999999899</c:v>
                </c:pt>
                <c:pt idx="165">
                  <c:v>12.6</c:v>
                </c:pt>
                <c:pt idx="166">
                  <c:v>12.48</c:v>
                </c:pt>
                <c:pt idx="167">
                  <c:v>11.324</c:v>
                </c:pt>
                <c:pt idx="168">
                  <c:v>11.587999999999999</c:v>
                </c:pt>
                <c:pt idx="169">
                  <c:v>12.385999999999999</c:v>
                </c:pt>
                <c:pt idx="170">
                  <c:v>12.85</c:v>
                </c:pt>
                <c:pt idx="171">
                  <c:v>12.944000000000001</c:v>
                </c:pt>
                <c:pt idx="172">
                  <c:v>12.133999999999901</c:v>
                </c:pt>
                <c:pt idx="173">
                  <c:v>12.044</c:v>
                </c:pt>
                <c:pt idx="174">
                  <c:v>11.555999999999999</c:v>
                </c:pt>
                <c:pt idx="175">
                  <c:v>10.744999999999999</c:v>
                </c:pt>
                <c:pt idx="176">
                  <c:v>10.286</c:v>
                </c:pt>
                <c:pt idx="177">
                  <c:v>10.559999999999899</c:v>
                </c:pt>
                <c:pt idx="178">
                  <c:v>10.2419999999999</c:v>
                </c:pt>
                <c:pt idx="179">
                  <c:v>10.383999999999901</c:v>
                </c:pt>
                <c:pt idx="180">
                  <c:v>9.7279999999999998</c:v>
                </c:pt>
                <c:pt idx="181">
                  <c:v>9.9759999999999902</c:v>
                </c:pt>
                <c:pt idx="182">
                  <c:v>9.7919999999999998</c:v>
                </c:pt>
                <c:pt idx="183">
                  <c:v>8.4079999999999995</c:v>
                </c:pt>
                <c:pt idx="184">
                  <c:v>8.0139999999999993</c:v>
                </c:pt>
                <c:pt idx="185">
                  <c:v>7.4640000000000004</c:v>
                </c:pt>
                <c:pt idx="186">
                  <c:v>6.9079999999999897</c:v>
                </c:pt>
                <c:pt idx="187">
                  <c:v>7.8599999999999897</c:v>
                </c:pt>
                <c:pt idx="188">
                  <c:v>7.3550000000000004</c:v>
                </c:pt>
                <c:pt idx="189">
                  <c:v>6.3449999999999998</c:v>
                </c:pt>
                <c:pt idx="190">
                  <c:v>6.77</c:v>
                </c:pt>
                <c:pt idx="191">
                  <c:v>6.7519999999999998</c:v>
                </c:pt>
                <c:pt idx="192">
                  <c:v>7.4119999999999902</c:v>
                </c:pt>
                <c:pt idx="193">
                  <c:v>8.11</c:v>
                </c:pt>
                <c:pt idx="194">
                  <c:v>8.14</c:v>
                </c:pt>
                <c:pt idx="195">
                  <c:v>8.2739999999999991</c:v>
                </c:pt>
                <c:pt idx="196">
                  <c:v>8.8579999999999899</c:v>
                </c:pt>
                <c:pt idx="197">
                  <c:v>8.7799999999999994</c:v>
                </c:pt>
                <c:pt idx="198">
                  <c:v>8.3039999999999896</c:v>
                </c:pt>
                <c:pt idx="199">
                  <c:v>7.7319999999999904</c:v>
                </c:pt>
                <c:pt idx="200">
                  <c:v>7.0959999999999903</c:v>
                </c:pt>
                <c:pt idx="201">
                  <c:v>6.9379999999999997</c:v>
                </c:pt>
                <c:pt idx="202">
                  <c:v>6.33</c:v>
                </c:pt>
                <c:pt idx="203">
                  <c:v>6.9119999999999999</c:v>
                </c:pt>
                <c:pt idx="204">
                  <c:v>7.1379999999999999</c:v>
                </c:pt>
                <c:pt idx="205">
                  <c:v>7.1260000000000003</c:v>
                </c:pt>
                <c:pt idx="206">
                  <c:v>7.1459999999999999</c:v>
                </c:pt>
                <c:pt idx="207">
                  <c:v>6.6820000000000004</c:v>
                </c:pt>
                <c:pt idx="208">
                  <c:v>6.4580000000000002</c:v>
                </c:pt>
                <c:pt idx="209">
                  <c:v>6.7479999999999896</c:v>
                </c:pt>
                <c:pt idx="210">
                  <c:v>6.45399999999999</c:v>
                </c:pt>
                <c:pt idx="211">
                  <c:v>6.4340000000000002</c:v>
                </c:pt>
                <c:pt idx="212">
                  <c:v>6.81</c:v>
                </c:pt>
                <c:pt idx="213">
                  <c:v>7.5720000000000001</c:v>
                </c:pt>
                <c:pt idx="214">
                  <c:v>8.0239999999999991</c:v>
                </c:pt>
                <c:pt idx="215">
                  <c:v>8.2059999999999995</c:v>
                </c:pt>
                <c:pt idx="216">
                  <c:v>7.806</c:v>
                </c:pt>
                <c:pt idx="217">
                  <c:v>7.2619999999999898</c:v>
                </c:pt>
                <c:pt idx="218">
                  <c:v>6.9980000000000002</c:v>
                </c:pt>
                <c:pt idx="219">
                  <c:v>6.9079999999999897</c:v>
                </c:pt>
                <c:pt idx="220">
                  <c:v>7.194</c:v>
                </c:pt>
                <c:pt idx="221">
                  <c:v>7.6114285714285703</c:v>
                </c:pt>
                <c:pt idx="222">
                  <c:v>7.8714285714285701</c:v>
                </c:pt>
                <c:pt idx="223">
                  <c:v>7.8185714285714196</c:v>
                </c:pt>
                <c:pt idx="224">
                  <c:v>8.2259999999999902</c:v>
                </c:pt>
                <c:pt idx="225">
                  <c:v>7.7060000000000004</c:v>
                </c:pt>
                <c:pt idx="226">
                  <c:v>7.4619999999999997</c:v>
                </c:pt>
                <c:pt idx="227">
                  <c:v>7.63</c:v>
                </c:pt>
                <c:pt idx="228">
                  <c:v>7.7720000000000002</c:v>
                </c:pt>
                <c:pt idx="229">
                  <c:v>7.8339999999999996</c:v>
                </c:pt>
                <c:pt idx="230">
                  <c:v>8.0039999999999996</c:v>
                </c:pt>
                <c:pt idx="231">
                  <c:v>7.8079999999999998</c:v>
                </c:pt>
                <c:pt idx="232">
                  <c:v>8.1259999999999994</c:v>
                </c:pt>
                <c:pt idx="233">
                  <c:v>8.2899999999999991</c:v>
                </c:pt>
                <c:pt idx="234">
                  <c:v>7.8879999999999999</c:v>
                </c:pt>
                <c:pt idx="235">
                  <c:v>6.8040000000000003</c:v>
                </c:pt>
                <c:pt idx="236">
                  <c:v>6.6599999999999904</c:v>
                </c:pt>
                <c:pt idx="237">
                  <c:v>6.1979999999999897</c:v>
                </c:pt>
                <c:pt idx="238">
                  <c:v>6.78</c:v>
                </c:pt>
                <c:pt idx="239">
                  <c:v>6.9039999999999999</c:v>
                </c:pt>
                <c:pt idx="240">
                  <c:v>6.8250000000000002</c:v>
                </c:pt>
                <c:pt idx="241">
                  <c:v>6.32</c:v>
                </c:pt>
                <c:pt idx="242">
                  <c:v>6.0960000000000001</c:v>
                </c:pt>
                <c:pt idx="243">
                  <c:v>5.52</c:v>
                </c:pt>
                <c:pt idx="244">
                  <c:v>4.5839999999999996</c:v>
                </c:pt>
                <c:pt idx="245">
                  <c:v>3.8460000000000001</c:v>
                </c:pt>
                <c:pt idx="246">
                  <c:v>4.2220000000000004</c:v>
                </c:pt>
                <c:pt idx="247">
                  <c:v>4.83</c:v>
                </c:pt>
                <c:pt idx="248">
                  <c:v>4.9340000000000002</c:v>
                </c:pt>
                <c:pt idx="249">
                  <c:v>4.4820000000000002</c:v>
                </c:pt>
                <c:pt idx="250">
                  <c:v>4.2560000000000002</c:v>
                </c:pt>
                <c:pt idx="251">
                  <c:v>3.6659999999999902</c:v>
                </c:pt>
                <c:pt idx="252">
                  <c:v>3.8519999999999999</c:v>
                </c:pt>
                <c:pt idx="253">
                  <c:v>4.6475</c:v>
                </c:pt>
                <c:pt idx="254">
                  <c:v>4.9059999999999997</c:v>
                </c:pt>
                <c:pt idx="255">
                  <c:v>4.6079999999999997</c:v>
                </c:pt>
                <c:pt idx="256">
                  <c:v>3.3079999999999998</c:v>
                </c:pt>
                <c:pt idx="257">
                  <c:v>2.968</c:v>
                </c:pt>
                <c:pt idx="258">
                  <c:v>3.194</c:v>
                </c:pt>
                <c:pt idx="259">
                  <c:v>3.6119999999999899</c:v>
                </c:pt>
                <c:pt idx="260">
                  <c:v>3.484</c:v>
                </c:pt>
                <c:pt idx="261">
                  <c:v>3.444</c:v>
                </c:pt>
                <c:pt idx="262">
                  <c:v>3.6859999999999999</c:v>
                </c:pt>
                <c:pt idx="263">
                  <c:v>3.9319999999999999</c:v>
                </c:pt>
                <c:pt idx="264">
                  <c:v>4.3479999999999999</c:v>
                </c:pt>
                <c:pt idx="265">
                  <c:v>4.4640000000000004</c:v>
                </c:pt>
                <c:pt idx="266">
                  <c:v>4.2779999999999996</c:v>
                </c:pt>
                <c:pt idx="267">
                  <c:v>4.4020000000000001</c:v>
                </c:pt>
                <c:pt idx="268">
                  <c:v>4.1079999999999997</c:v>
                </c:pt>
                <c:pt idx="269">
                  <c:v>4.1159999999999997</c:v>
                </c:pt>
                <c:pt idx="270">
                  <c:v>4.2699999999999996</c:v>
                </c:pt>
                <c:pt idx="271">
                  <c:v>4.3239999999999998</c:v>
                </c:pt>
                <c:pt idx="272">
                  <c:v>4.46</c:v>
                </c:pt>
                <c:pt idx="273">
                  <c:v>4.33</c:v>
                </c:pt>
                <c:pt idx="274">
                  <c:v>4.3899999999999997</c:v>
                </c:pt>
                <c:pt idx="275">
                  <c:v>4.532</c:v>
                </c:pt>
                <c:pt idx="276">
                  <c:v>4.74</c:v>
                </c:pt>
                <c:pt idx="277">
                  <c:v>5.3339999999999996</c:v>
                </c:pt>
                <c:pt idx="278">
                  <c:v>5.468</c:v>
                </c:pt>
                <c:pt idx="279">
                  <c:v>5.4</c:v>
                </c:pt>
                <c:pt idx="280">
                  <c:v>5.1520000000000001</c:v>
                </c:pt>
                <c:pt idx="281">
                  <c:v>4.806</c:v>
                </c:pt>
                <c:pt idx="282">
                  <c:v>5.0860000000000003</c:v>
                </c:pt>
                <c:pt idx="283">
                  <c:v>4.72</c:v>
                </c:pt>
                <c:pt idx="284">
                  <c:v>4.8639999999999999</c:v>
                </c:pt>
                <c:pt idx="285">
                  <c:v>4.63</c:v>
                </c:pt>
                <c:pt idx="286">
                  <c:v>4.5714285714285703</c:v>
                </c:pt>
                <c:pt idx="287">
                  <c:v>4.4228571428571399</c:v>
                </c:pt>
                <c:pt idx="288">
                  <c:v>4.4099999999999904</c:v>
                </c:pt>
                <c:pt idx="289">
                  <c:v>4.6385714285714199</c:v>
                </c:pt>
                <c:pt idx="290">
                  <c:v>4.9000000000000004</c:v>
                </c:pt>
                <c:pt idx="291">
                  <c:v>4.8379999999999903</c:v>
                </c:pt>
                <c:pt idx="292">
                  <c:v>4.8925000000000001</c:v>
                </c:pt>
                <c:pt idx="293">
                  <c:v>4.8125</c:v>
                </c:pt>
                <c:pt idx="294">
                  <c:v>4.59</c:v>
                </c:pt>
                <c:pt idx="295">
                  <c:v>4.9371428571428497</c:v>
                </c:pt>
                <c:pt idx="296">
                  <c:v>5.13</c:v>
                </c:pt>
                <c:pt idx="297">
                  <c:v>5.5228571428571396</c:v>
                </c:pt>
                <c:pt idx="298">
                  <c:v>6.2042857142857102</c:v>
                </c:pt>
                <c:pt idx="299">
                  <c:v>6.4442857142857104</c:v>
                </c:pt>
                <c:pt idx="300">
                  <c:v>6.9742857142857098</c:v>
                </c:pt>
                <c:pt idx="301">
                  <c:v>6.7671428571428498</c:v>
                </c:pt>
                <c:pt idx="302">
                  <c:v>6.7983333333333302</c:v>
                </c:pt>
                <c:pt idx="303">
                  <c:v>6.5860000000000003</c:v>
                </c:pt>
                <c:pt idx="304">
                  <c:v>6.0228571428571396</c:v>
                </c:pt>
                <c:pt idx="305">
                  <c:v>5.4039999999999901</c:v>
                </c:pt>
                <c:pt idx="306">
                  <c:v>4.806</c:v>
                </c:pt>
                <c:pt idx="307">
                  <c:v>5.0339999999999998</c:v>
                </c:pt>
                <c:pt idx="308">
                  <c:v>5.4375</c:v>
                </c:pt>
                <c:pt idx="309">
                  <c:v>5.5279999999999996</c:v>
                </c:pt>
                <c:pt idx="310">
                  <c:v>5.3199999999999896</c:v>
                </c:pt>
                <c:pt idx="311">
                  <c:v>5.1840000000000002</c:v>
                </c:pt>
                <c:pt idx="312">
                  <c:v>5.048</c:v>
                </c:pt>
                <c:pt idx="313">
                  <c:v>4.9859999999999998</c:v>
                </c:pt>
                <c:pt idx="314">
                  <c:v>5.1419999999999897</c:v>
                </c:pt>
                <c:pt idx="315">
                  <c:v>5.3879999999999999</c:v>
                </c:pt>
                <c:pt idx="316">
                  <c:v>5.5179999999999998</c:v>
                </c:pt>
                <c:pt idx="317">
                  <c:v>5.6340000000000003</c:v>
                </c:pt>
                <c:pt idx="318">
                  <c:v>5.74</c:v>
                </c:pt>
                <c:pt idx="319">
                  <c:v>5.9219999999999997</c:v>
                </c:pt>
                <c:pt idx="320">
                  <c:v>5.7080000000000002</c:v>
                </c:pt>
                <c:pt idx="321">
                  <c:v>6.0019999999999998</c:v>
                </c:pt>
                <c:pt idx="322">
                  <c:v>6.1159999999999997</c:v>
                </c:pt>
                <c:pt idx="323">
                  <c:v>6.1660000000000004</c:v>
                </c:pt>
                <c:pt idx="324">
                  <c:v>6.11</c:v>
                </c:pt>
                <c:pt idx="325">
                  <c:v>6.2159999999999904</c:v>
                </c:pt>
                <c:pt idx="326">
                  <c:v>6.3739999999999997</c:v>
                </c:pt>
                <c:pt idx="327">
                  <c:v>6.3539999999999903</c:v>
                </c:pt>
                <c:pt idx="328">
                  <c:v>6.2919999999999998</c:v>
                </c:pt>
                <c:pt idx="329">
                  <c:v>6.1219999999999999</c:v>
                </c:pt>
                <c:pt idx="330">
                  <c:v>5.9159999999999897</c:v>
                </c:pt>
                <c:pt idx="331">
                  <c:v>5.8280000000000003</c:v>
                </c:pt>
                <c:pt idx="332">
                  <c:v>5.7539999999999996</c:v>
                </c:pt>
                <c:pt idx="333">
                  <c:v>5.9240000000000004</c:v>
                </c:pt>
                <c:pt idx="334">
                  <c:v>6.1283333333333303</c:v>
                </c:pt>
                <c:pt idx="335">
                  <c:v>6.26</c:v>
                </c:pt>
                <c:pt idx="336">
                  <c:v>6.3279999999999896</c:v>
                </c:pt>
                <c:pt idx="337">
                  <c:v>6.6219999999999999</c:v>
                </c:pt>
                <c:pt idx="338">
                  <c:v>6.7560000000000002</c:v>
                </c:pt>
                <c:pt idx="339">
                  <c:v>6.984</c:v>
                </c:pt>
                <c:pt idx="340">
                  <c:v>7.0925000000000002</c:v>
                </c:pt>
                <c:pt idx="341">
                  <c:v>6.8620000000000001</c:v>
                </c:pt>
                <c:pt idx="342">
                  <c:v>6.6719999999999997</c:v>
                </c:pt>
                <c:pt idx="343">
                  <c:v>7.0039999999999996</c:v>
                </c:pt>
                <c:pt idx="344">
                  <c:v>7.2949999999999902</c:v>
                </c:pt>
                <c:pt idx="345">
                  <c:v>7.2</c:v>
                </c:pt>
                <c:pt idx="346">
                  <c:v>6.8239999999999998</c:v>
                </c:pt>
                <c:pt idx="347">
                  <c:v>7.1120000000000001</c:v>
                </c:pt>
                <c:pt idx="348">
                  <c:v>7.0759999999999996</c:v>
                </c:pt>
                <c:pt idx="349">
                  <c:v>6.9679999999999902</c:v>
                </c:pt>
                <c:pt idx="350">
                  <c:v>7.0239999999999903</c:v>
                </c:pt>
                <c:pt idx="351">
                  <c:v>7.2720000000000002</c:v>
                </c:pt>
                <c:pt idx="352">
                  <c:v>7.4640000000000004</c:v>
                </c:pt>
                <c:pt idx="353">
                  <c:v>7.3459999999999903</c:v>
                </c:pt>
                <c:pt idx="354">
                  <c:v>6.85</c:v>
                </c:pt>
                <c:pt idx="355">
                  <c:v>6.6260000000000003</c:v>
                </c:pt>
                <c:pt idx="356">
                  <c:v>6.734</c:v>
                </c:pt>
                <c:pt idx="357">
                  <c:v>6.95</c:v>
                </c:pt>
                <c:pt idx="358">
                  <c:v>7.0225</c:v>
                </c:pt>
                <c:pt idx="359">
                  <c:v>7.0659999999999998</c:v>
                </c:pt>
                <c:pt idx="360">
                  <c:v>6.8319999999999999</c:v>
                </c:pt>
                <c:pt idx="361">
                  <c:v>7.1660000000000004</c:v>
                </c:pt>
                <c:pt idx="362">
                  <c:v>7.3680000000000003</c:v>
                </c:pt>
                <c:pt idx="363">
                  <c:v>7.524</c:v>
                </c:pt>
                <c:pt idx="364">
                  <c:v>7.5979999999999999</c:v>
                </c:pt>
                <c:pt idx="365">
                  <c:v>7.3840000000000003</c:v>
                </c:pt>
                <c:pt idx="366">
                  <c:v>7.25</c:v>
                </c:pt>
                <c:pt idx="367">
                  <c:v>7.39</c:v>
                </c:pt>
                <c:pt idx="368">
                  <c:v>7.5379999999999896</c:v>
                </c:pt>
                <c:pt idx="369">
                  <c:v>7.4480000000000004</c:v>
                </c:pt>
                <c:pt idx="370">
                  <c:v>7.5039999999999996</c:v>
                </c:pt>
                <c:pt idx="371">
                  <c:v>7.43</c:v>
                </c:pt>
                <c:pt idx="372">
                  <c:v>7.4739999999999904</c:v>
                </c:pt>
                <c:pt idx="373">
                  <c:v>7.726</c:v>
                </c:pt>
                <c:pt idx="374">
                  <c:v>7.9879999999999898</c:v>
                </c:pt>
                <c:pt idx="375">
                  <c:v>7.9599999999999902</c:v>
                </c:pt>
                <c:pt idx="376">
                  <c:v>7.85</c:v>
                </c:pt>
                <c:pt idx="377">
                  <c:v>8.1319999999999997</c:v>
                </c:pt>
                <c:pt idx="378">
                  <c:v>8.2720000000000002</c:v>
                </c:pt>
                <c:pt idx="379">
                  <c:v>8.1179999999999897</c:v>
                </c:pt>
                <c:pt idx="380">
                  <c:v>8.0719999999999992</c:v>
                </c:pt>
                <c:pt idx="381">
                  <c:v>8.2059999999999995</c:v>
                </c:pt>
                <c:pt idx="382">
                  <c:v>8.1739999999999995</c:v>
                </c:pt>
                <c:pt idx="383">
                  <c:v>8.0060000000000002</c:v>
                </c:pt>
                <c:pt idx="384">
                  <c:v>8.0739999999999998</c:v>
                </c:pt>
                <c:pt idx="385">
                  <c:v>8.2040000000000006</c:v>
                </c:pt>
                <c:pt idx="386">
                  <c:v>8.3780000000000001</c:v>
                </c:pt>
                <c:pt idx="387">
                  <c:v>8.4760000000000009</c:v>
                </c:pt>
                <c:pt idx="388">
                  <c:v>8.6319999999999997</c:v>
                </c:pt>
                <c:pt idx="389">
                  <c:v>8.4659999999999993</c:v>
                </c:pt>
                <c:pt idx="390">
                  <c:v>8.3919999999999995</c:v>
                </c:pt>
                <c:pt idx="391">
                  <c:v>8.5719999999999992</c:v>
                </c:pt>
                <c:pt idx="392">
                  <c:v>8.5980000000000008</c:v>
                </c:pt>
                <c:pt idx="393">
                  <c:v>8.5459999999999994</c:v>
                </c:pt>
                <c:pt idx="394">
                  <c:v>8.3299999999999894</c:v>
                </c:pt>
                <c:pt idx="395">
                  <c:v>8.1300000000000008</c:v>
                </c:pt>
                <c:pt idx="396">
                  <c:v>8.24</c:v>
                </c:pt>
                <c:pt idx="397">
                  <c:v>8.2799999999999994</c:v>
                </c:pt>
                <c:pt idx="398">
                  <c:v>7.7679999999999998</c:v>
                </c:pt>
                <c:pt idx="399">
                  <c:v>7.056</c:v>
                </c:pt>
                <c:pt idx="400">
                  <c:v>6.4759999999999902</c:v>
                </c:pt>
                <c:pt idx="401">
                  <c:v>5.9979999999999896</c:v>
                </c:pt>
                <c:pt idx="402">
                  <c:v>5.6539999999999999</c:v>
                </c:pt>
                <c:pt idx="403">
                  <c:v>4.9660000000000002</c:v>
                </c:pt>
                <c:pt idx="404">
                  <c:v>4.992</c:v>
                </c:pt>
                <c:pt idx="405">
                  <c:v>5.0460000000000003</c:v>
                </c:pt>
                <c:pt idx="406">
                  <c:v>4.9480000000000004</c:v>
                </c:pt>
                <c:pt idx="407">
                  <c:v>5.01</c:v>
                </c:pt>
                <c:pt idx="408">
                  <c:v>4.9139999999999997</c:v>
                </c:pt>
                <c:pt idx="409">
                  <c:v>4.8249999999999904</c:v>
                </c:pt>
                <c:pt idx="410">
                  <c:v>4.984</c:v>
                </c:pt>
                <c:pt idx="411">
                  <c:v>5.306</c:v>
                </c:pt>
                <c:pt idx="412">
                  <c:v>5.55</c:v>
                </c:pt>
                <c:pt idx="413">
                  <c:v>5.6519999999999904</c:v>
                </c:pt>
                <c:pt idx="414">
                  <c:v>6.3659999999999997</c:v>
                </c:pt>
                <c:pt idx="415">
                  <c:v>6.048</c:v>
                </c:pt>
                <c:pt idx="416">
                  <c:v>5.8460000000000001</c:v>
                </c:pt>
                <c:pt idx="417">
                  <c:v>6.0239999999999903</c:v>
                </c:pt>
                <c:pt idx="418">
                  <c:v>5.8759999999999897</c:v>
                </c:pt>
                <c:pt idx="419">
                  <c:v>6.0140000000000002</c:v>
                </c:pt>
                <c:pt idx="420">
                  <c:v>6.0839999999999996</c:v>
                </c:pt>
                <c:pt idx="421">
                  <c:v>5.7859999999999996</c:v>
                </c:pt>
                <c:pt idx="422">
                  <c:v>5.5259999999999998</c:v>
                </c:pt>
                <c:pt idx="423">
                  <c:v>4.6139999999999999</c:v>
                </c:pt>
                <c:pt idx="424">
                  <c:v>4.68</c:v>
                </c:pt>
                <c:pt idx="425">
                  <c:v>4.7119999999999997</c:v>
                </c:pt>
                <c:pt idx="426">
                  <c:v>4.6840000000000002</c:v>
                </c:pt>
                <c:pt idx="427">
                  <c:v>4.5059999999999896</c:v>
                </c:pt>
                <c:pt idx="428">
                  <c:v>4.5640000000000001</c:v>
                </c:pt>
                <c:pt idx="429">
                  <c:v>4.8659999999999997</c:v>
                </c:pt>
                <c:pt idx="430">
                  <c:v>4.6820000000000004</c:v>
                </c:pt>
                <c:pt idx="431">
                  <c:v>4.7160000000000002</c:v>
                </c:pt>
                <c:pt idx="432">
                  <c:v>4.4279999999999999</c:v>
                </c:pt>
                <c:pt idx="433">
                  <c:v>4.0460000000000003</c:v>
                </c:pt>
                <c:pt idx="434">
                  <c:v>4.1059999999999999</c:v>
                </c:pt>
                <c:pt idx="435">
                  <c:v>4.3460000000000001</c:v>
                </c:pt>
                <c:pt idx="436">
                  <c:v>4.7960000000000003</c:v>
                </c:pt>
                <c:pt idx="437">
                  <c:v>5.51</c:v>
                </c:pt>
                <c:pt idx="438">
                  <c:v>5.6139999999999999</c:v>
                </c:pt>
                <c:pt idx="439">
                  <c:v>5.7919999999999998</c:v>
                </c:pt>
                <c:pt idx="440">
                  <c:v>5.85</c:v>
                </c:pt>
                <c:pt idx="441">
                  <c:v>6.2159999999999904</c:v>
                </c:pt>
                <c:pt idx="442">
                  <c:v>6.02</c:v>
                </c:pt>
                <c:pt idx="443">
                  <c:v>5.6360000000000001</c:v>
                </c:pt>
                <c:pt idx="444">
                  <c:v>5.3440000000000003</c:v>
                </c:pt>
                <c:pt idx="445">
                  <c:v>4.5279999999999996</c:v>
                </c:pt>
                <c:pt idx="446">
                  <c:v>4.4480000000000004</c:v>
                </c:pt>
                <c:pt idx="447">
                  <c:v>4.8879999999999999</c:v>
                </c:pt>
                <c:pt idx="448">
                  <c:v>5.694</c:v>
                </c:pt>
                <c:pt idx="449">
                  <c:v>6.3925000000000001</c:v>
                </c:pt>
                <c:pt idx="450">
                  <c:v>5.5220000000000002</c:v>
                </c:pt>
                <c:pt idx="451">
                  <c:v>5.2759999999999998</c:v>
                </c:pt>
                <c:pt idx="452">
                  <c:v>5.032</c:v>
                </c:pt>
                <c:pt idx="453">
                  <c:v>5.0919999999999996</c:v>
                </c:pt>
                <c:pt idx="454">
                  <c:v>5.23</c:v>
                </c:pt>
                <c:pt idx="455">
                  <c:v>5.1719999999999997</c:v>
                </c:pt>
                <c:pt idx="456">
                  <c:v>4.9979999999999896</c:v>
                </c:pt>
                <c:pt idx="457">
                  <c:v>5.18</c:v>
                </c:pt>
                <c:pt idx="458">
                  <c:v>5.4740000000000002</c:v>
                </c:pt>
                <c:pt idx="459">
                  <c:v>5.2720000000000002</c:v>
                </c:pt>
                <c:pt idx="460">
                  <c:v>5.1420000000000003</c:v>
                </c:pt>
                <c:pt idx="461">
                  <c:v>4.9219999999999997</c:v>
                </c:pt>
                <c:pt idx="462">
                  <c:v>4.74</c:v>
                </c:pt>
                <c:pt idx="463">
                  <c:v>4.8479999999999999</c:v>
                </c:pt>
                <c:pt idx="464">
                  <c:v>4.875</c:v>
                </c:pt>
                <c:pt idx="465">
                  <c:v>4.782</c:v>
                </c:pt>
                <c:pt idx="466">
                  <c:v>4.5639999999999903</c:v>
                </c:pt>
                <c:pt idx="467">
                  <c:v>4.4939999999999998</c:v>
                </c:pt>
                <c:pt idx="468">
                  <c:v>4.4340000000000002</c:v>
                </c:pt>
                <c:pt idx="469">
                  <c:v>4.6180000000000003</c:v>
                </c:pt>
                <c:pt idx="470">
                  <c:v>4.9459999999999997</c:v>
                </c:pt>
                <c:pt idx="471">
                  <c:v>5.1059999999999999</c:v>
                </c:pt>
                <c:pt idx="472">
                  <c:v>5.01799999999999</c:v>
                </c:pt>
                <c:pt idx="473">
                  <c:v>4.9320000000000004</c:v>
                </c:pt>
                <c:pt idx="474">
                  <c:v>4.8899999999999997</c:v>
                </c:pt>
                <c:pt idx="475">
                  <c:v>4.9419999999999904</c:v>
                </c:pt>
                <c:pt idx="476">
                  <c:v>5.1680000000000001</c:v>
                </c:pt>
                <c:pt idx="477">
                  <c:v>5.3879999999999999</c:v>
                </c:pt>
                <c:pt idx="478">
                  <c:v>5.3259999999999996</c:v>
                </c:pt>
                <c:pt idx="479">
                  <c:v>5.1639999999999997</c:v>
                </c:pt>
                <c:pt idx="480">
                  <c:v>5.3379999999999903</c:v>
                </c:pt>
                <c:pt idx="481">
                  <c:v>5.3239999999999998</c:v>
                </c:pt>
                <c:pt idx="482">
                  <c:v>5.6859999999999999</c:v>
                </c:pt>
                <c:pt idx="483">
                  <c:v>5.8940000000000001</c:v>
                </c:pt>
                <c:pt idx="484">
                  <c:v>5.9779999999999998</c:v>
                </c:pt>
                <c:pt idx="485">
                  <c:v>6.6079999999999997</c:v>
                </c:pt>
                <c:pt idx="486">
                  <c:v>6.97</c:v>
                </c:pt>
                <c:pt idx="487">
                  <c:v>6.766</c:v>
                </c:pt>
                <c:pt idx="488">
                  <c:v>7.0439999999999996</c:v>
                </c:pt>
                <c:pt idx="489">
                  <c:v>6.9459999999999997</c:v>
                </c:pt>
                <c:pt idx="490">
                  <c:v>7.2919999999999998</c:v>
                </c:pt>
                <c:pt idx="491">
                  <c:v>7.5620000000000003</c:v>
                </c:pt>
                <c:pt idx="492">
                  <c:v>7.3360000000000003</c:v>
                </c:pt>
                <c:pt idx="493">
                  <c:v>7.5119999999999898</c:v>
                </c:pt>
                <c:pt idx="494">
                  <c:v>7.6679999999999904</c:v>
                </c:pt>
                <c:pt idx="495">
                  <c:v>7.4820000000000002</c:v>
                </c:pt>
                <c:pt idx="496">
                  <c:v>7.5259999999999998</c:v>
                </c:pt>
                <c:pt idx="497">
                  <c:v>7.64</c:v>
                </c:pt>
                <c:pt idx="498">
                  <c:v>7.3479999999999901</c:v>
                </c:pt>
                <c:pt idx="499">
                  <c:v>7.1360000000000001</c:v>
                </c:pt>
                <c:pt idx="500">
                  <c:v>7.77599999999999</c:v>
                </c:pt>
                <c:pt idx="501">
                  <c:v>8.15749999999999</c:v>
                </c:pt>
                <c:pt idx="502">
                  <c:v>7.7750000000000004</c:v>
                </c:pt>
                <c:pt idx="503">
                  <c:v>7.782</c:v>
                </c:pt>
                <c:pt idx="504">
                  <c:v>8.2360000000000007</c:v>
                </c:pt>
                <c:pt idx="505">
                  <c:v>9.0879999999999992</c:v>
                </c:pt>
                <c:pt idx="506">
                  <c:v>9.0579999999999892</c:v>
                </c:pt>
                <c:pt idx="507">
                  <c:v>9.0220000000000002</c:v>
                </c:pt>
                <c:pt idx="508">
                  <c:v>9.5860000000000003</c:v>
                </c:pt>
                <c:pt idx="509">
                  <c:v>9.718</c:v>
                </c:pt>
                <c:pt idx="510">
                  <c:v>9.9819999999999993</c:v>
                </c:pt>
                <c:pt idx="511">
                  <c:v>10.722</c:v>
                </c:pt>
                <c:pt idx="512">
                  <c:v>11.182</c:v>
                </c:pt>
                <c:pt idx="513">
                  <c:v>12.013999999999999</c:v>
                </c:pt>
                <c:pt idx="514">
                  <c:v>13.2075</c:v>
                </c:pt>
                <c:pt idx="515">
                  <c:v>13.023999999999999</c:v>
                </c:pt>
                <c:pt idx="516">
                  <c:v>13.496</c:v>
                </c:pt>
                <c:pt idx="517">
                  <c:v>13.586</c:v>
                </c:pt>
                <c:pt idx="518">
                  <c:v>13.238</c:v>
                </c:pt>
                <c:pt idx="519">
                  <c:v>13.162000000000001</c:v>
                </c:pt>
                <c:pt idx="520">
                  <c:v>14.054</c:v>
                </c:pt>
                <c:pt idx="521">
                  <c:v>14.906000000000001</c:v>
                </c:pt>
                <c:pt idx="522">
                  <c:v>15.932</c:v>
                </c:pt>
                <c:pt idx="523">
                  <c:v>15.7</c:v>
                </c:pt>
                <c:pt idx="524">
                  <c:v>15.9</c:v>
                </c:pt>
                <c:pt idx="525">
                  <c:v>15.048</c:v>
                </c:pt>
                <c:pt idx="526">
                  <c:v>14.624000000000001</c:v>
                </c:pt>
                <c:pt idx="527">
                  <c:v>15.045999999999999</c:v>
                </c:pt>
                <c:pt idx="528">
                  <c:v>15.404</c:v>
                </c:pt>
                <c:pt idx="529">
                  <c:v>16.093999999999902</c:v>
                </c:pt>
                <c:pt idx="530">
                  <c:v>16.46</c:v>
                </c:pt>
                <c:pt idx="531">
                  <c:v>17.238</c:v>
                </c:pt>
                <c:pt idx="532">
                  <c:v>17.485999999999901</c:v>
                </c:pt>
                <c:pt idx="533">
                  <c:v>17.573999999999899</c:v>
                </c:pt>
                <c:pt idx="534">
                  <c:v>18.068000000000001</c:v>
                </c:pt>
                <c:pt idx="535">
                  <c:v>19.71</c:v>
                </c:pt>
                <c:pt idx="536">
                  <c:v>21.027999999999999</c:v>
                </c:pt>
                <c:pt idx="537">
                  <c:v>21.045999999999999</c:v>
                </c:pt>
                <c:pt idx="538">
                  <c:v>22.21</c:v>
                </c:pt>
                <c:pt idx="539">
                  <c:v>21.315999999999999</c:v>
                </c:pt>
                <c:pt idx="540">
                  <c:v>21.192</c:v>
                </c:pt>
                <c:pt idx="541">
                  <c:v>21.405999999999999</c:v>
                </c:pt>
                <c:pt idx="542">
                  <c:v>20.486000000000001</c:v>
                </c:pt>
                <c:pt idx="543">
                  <c:v>19.317999999999898</c:v>
                </c:pt>
                <c:pt idx="544">
                  <c:v>19.04</c:v>
                </c:pt>
                <c:pt idx="545">
                  <c:v>16.351999999999901</c:v>
                </c:pt>
                <c:pt idx="546">
                  <c:v>18.495999999999999</c:v>
                </c:pt>
                <c:pt idx="547">
                  <c:v>19.696000000000002</c:v>
                </c:pt>
                <c:pt idx="548">
                  <c:v>20.001999999999999</c:v>
                </c:pt>
                <c:pt idx="549">
                  <c:v>19.847999999999999</c:v>
                </c:pt>
                <c:pt idx="550">
                  <c:v>20.262</c:v>
                </c:pt>
                <c:pt idx="551">
                  <c:v>21.635999999999999</c:v>
                </c:pt>
                <c:pt idx="552">
                  <c:v>24.3399999999999</c:v>
                </c:pt>
                <c:pt idx="553">
                  <c:v>24.807499999999902</c:v>
                </c:pt>
                <c:pt idx="554">
                  <c:v>24.102499999999999</c:v>
                </c:pt>
                <c:pt idx="555">
                  <c:v>22.238</c:v>
                </c:pt>
                <c:pt idx="556">
                  <c:v>23.27</c:v>
                </c:pt>
                <c:pt idx="557">
                  <c:v>24.312000000000001</c:v>
                </c:pt>
                <c:pt idx="558">
                  <c:v>22.556000000000001</c:v>
                </c:pt>
                <c:pt idx="559">
                  <c:v>23.018000000000001</c:v>
                </c:pt>
                <c:pt idx="560">
                  <c:v>20.733999999999899</c:v>
                </c:pt>
                <c:pt idx="561">
                  <c:v>19.585999999999999</c:v>
                </c:pt>
                <c:pt idx="562">
                  <c:v>20.73</c:v>
                </c:pt>
                <c:pt idx="563">
                  <c:v>22.795999999999999</c:v>
                </c:pt>
                <c:pt idx="564">
                  <c:v>22.312000000000001</c:v>
                </c:pt>
                <c:pt idx="565">
                  <c:v>21.128</c:v>
                </c:pt>
                <c:pt idx="566">
                  <c:v>21.526</c:v>
                </c:pt>
                <c:pt idx="567">
                  <c:v>23.148</c:v>
                </c:pt>
                <c:pt idx="568">
                  <c:v>25.9</c:v>
                </c:pt>
                <c:pt idx="569">
                  <c:v>26.96</c:v>
                </c:pt>
                <c:pt idx="570">
                  <c:v>26.915999999999901</c:v>
                </c:pt>
                <c:pt idx="571">
                  <c:v>25.588000000000001</c:v>
                </c:pt>
                <c:pt idx="572">
                  <c:v>26.07</c:v>
                </c:pt>
                <c:pt idx="573">
                  <c:v>25.411999999999999</c:v>
                </c:pt>
                <c:pt idx="574">
                  <c:v>25.627999999999901</c:v>
                </c:pt>
                <c:pt idx="575">
                  <c:v>25.193999999999999</c:v>
                </c:pt>
                <c:pt idx="576">
                  <c:v>24.137999999999899</c:v>
                </c:pt>
                <c:pt idx="577">
                  <c:v>24.936</c:v>
                </c:pt>
                <c:pt idx="578">
                  <c:v>25.033999999999999</c:v>
                </c:pt>
                <c:pt idx="579">
                  <c:v>26.648</c:v>
                </c:pt>
                <c:pt idx="580">
                  <c:v>26.477999999999899</c:v>
                </c:pt>
                <c:pt idx="581">
                  <c:v>27.698</c:v>
                </c:pt>
                <c:pt idx="582">
                  <c:v>28.495999999999999</c:v>
                </c:pt>
                <c:pt idx="583">
                  <c:v>29.03</c:v>
                </c:pt>
                <c:pt idx="584">
                  <c:v>28.571999999999999</c:v>
                </c:pt>
                <c:pt idx="585">
                  <c:v>28.381999999999898</c:v>
                </c:pt>
                <c:pt idx="586">
                  <c:v>26.513999999999999</c:v>
                </c:pt>
                <c:pt idx="587">
                  <c:v>25.905999999999999</c:v>
                </c:pt>
                <c:pt idx="588">
                  <c:v>25.995999999999999</c:v>
                </c:pt>
                <c:pt idx="589">
                  <c:v>25.306000000000001</c:v>
                </c:pt>
                <c:pt idx="590">
                  <c:v>26.159999999999901</c:v>
                </c:pt>
                <c:pt idx="591">
                  <c:v>26.222000000000001</c:v>
                </c:pt>
                <c:pt idx="592">
                  <c:v>25.479999999999901</c:v>
                </c:pt>
                <c:pt idx="593">
                  <c:v>24.026</c:v>
                </c:pt>
                <c:pt idx="594">
                  <c:v>23.257999999999999</c:v>
                </c:pt>
                <c:pt idx="595">
                  <c:v>25.619999999999902</c:v>
                </c:pt>
                <c:pt idx="596">
                  <c:v>25.35</c:v>
                </c:pt>
                <c:pt idx="597">
                  <c:v>25.494</c:v>
                </c:pt>
                <c:pt idx="598">
                  <c:v>25.141999999999999</c:v>
                </c:pt>
                <c:pt idx="599">
                  <c:v>24.25</c:v>
                </c:pt>
                <c:pt idx="600">
                  <c:v>23.875999999999902</c:v>
                </c:pt>
                <c:pt idx="601">
                  <c:v>24.832000000000001</c:v>
                </c:pt>
                <c:pt idx="602">
                  <c:v>24.54</c:v>
                </c:pt>
                <c:pt idx="603">
                  <c:v>24.728000000000002</c:v>
                </c:pt>
                <c:pt idx="604">
                  <c:v>26.123999999999999</c:v>
                </c:pt>
                <c:pt idx="605">
                  <c:v>26.24</c:v>
                </c:pt>
                <c:pt idx="606">
                  <c:v>24.6675</c:v>
                </c:pt>
                <c:pt idx="607">
                  <c:v>24.257999999999999</c:v>
                </c:pt>
                <c:pt idx="608">
                  <c:v>24.478000000000002</c:v>
                </c:pt>
                <c:pt idx="609">
                  <c:v>24.765999999999998</c:v>
                </c:pt>
                <c:pt idx="610">
                  <c:v>24.101999999999901</c:v>
                </c:pt>
                <c:pt idx="611">
                  <c:v>23.383999999999901</c:v>
                </c:pt>
                <c:pt idx="612">
                  <c:v>23.756</c:v>
                </c:pt>
                <c:pt idx="613">
                  <c:v>25.38</c:v>
                </c:pt>
                <c:pt idx="614">
                  <c:v>24.003999999999898</c:v>
                </c:pt>
                <c:pt idx="615">
                  <c:v>23.555999999999901</c:v>
                </c:pt>
                <c:pt idx="616">
                  <c:v>23.117999999999999</c:v>
                </c:pt>
                <c:pt idx="617">
                  <c:v>17.05</c:v>
                </c:pt>
                <c:pt idx="618">
                  <c:v>16.608000000000001</c:v>
                </c:pt>
                <c:pt idx="619">
                  <c:v>17.454000000000001</c:v>
                </c:pt>
                <c:pt idx="620">
                  <c:v>20.682499999999902</c:v>
                </c:pt>
                <c:pt idx="621">
                  <c:v>20.468</c:v>
                </c:pt>
                <c:pt idx="622">
                  <c:v>20.645999999999901</c:v>
                </c:pt>
                <c:pt idx="623">
                  <c:v>19.774000000000001</c:v>
                </c:pt>
                <c:pt idx="624">
                  <c:v>19.196000000000002</c:v>
                </c:pt>
                <c:pt idx="625">
                  <c:v>18.776</c:v>
                </c:pt>
                <c:pt idx="626">
                  <c:v>20.763999999999999</c:v>
                </c:pt>
                <c:pt idx="627">
                  <c:v>21.369999999999902</c:v>
                </c:pt>
                <c:pt idx="628">
                  <c:v>22.044</c:v>
                </c:pt>
                <c:pt idx="629">
                  <c:v>22.411999999999999</c:v>
                </c:pt>
                <c:pt idx="630">
                  <c:v>23.2</c:v>
                </c:pt>
                <c:pt idx="631">
                  <c:v>24.981999999999999</c:v>
                </c:pt>
                <c:pt idx="632">
                  <c:v>27.297999999999998</c:v>
                </c:pt>
                <c:pt idx="633">
                  <c:v>29.177999999999901</c:v>
                </c:pt>
                <c:pt idx="634">
                  <c:v>28.401999999999902</c:v>
                </c:pt>
                <c:pt idx="635">
                  <c:v>26.56</c:v>
                </c:pt>
                <c:pt idx="636">
                  <c:v>25.701999999999899</c:v>
                </c:pt>
                <c:pt idx="637">
                  <c:v>26.462</c:v>
                </c:pt>
                <c:pt idx="638">
                  <c:v>25.923999999999999</c:v>
                </c:pt>
                <c:pt idx="639">
                  <c:v>26.095999999999901</c:v>
                </c:pt>
                <c:pt idx="640">
                  <c:v>28.5</c:v>
                </c:pt>
                <c:pt idx="641">
                  <c:v>28.125999999999902</c:v>
                </c:pt>
                <c:pt idx="642">
                  <c:v>27.53</c:v>
                </c:pt>
                <c:pt idx="643">
                  <c:v>29.308</c:v>
                </c:pt>
                <c:pt idx="644">
                  <c:v>26.722000000000001</c:v>
                </c:pt>
                <c:pt idx="645">
                  <c:v>26.994</c:v>
                </c:pt>
                <c:pt idx="646">
                  <c:v>26.535999999999898</c:v>
                </c:pt>
                <c:pt idx="647">
                  <c:v>25.338000000000001</c:v>
                </c:pt>
                <c:pt idx="648">
                  <c:v>24.524000000000001</c:v>
                </c:pt>
                <c:pt idx="649">
                  <c:v>23.665999999999901</c:v>
                </c:pt>
                <c:pt idx="650">
                  <c:v>24.914000000000001</c:v>
                </c:pt>
                <c:pt idx="651">
                  <c:v>26.222000000000001</c:v>
                </c:pt>
                <c:pt idx="652">
                  <c:v>26.861999999999998</c:v>
                </c:pt>
                <c:pt idx="653">
                  <c:v>27.745999999999999</c:v>
                </c:pt>
                <c:pt idx="654">
                  <c:v>29.332000000000001</c:v>
                </c:pt>
                <c:pt idx="655">
                  <c:v>30.062000000000001</c:v>
                </c:pt>
                <c:pt idx="656">
                  <c:v>31.472000000000001</c:v>
                </c:pt>
                <c:pt idx="657">
                  <c:v>31.412499999999898</c:v>
                </c:pt>
                <c:pt idx="658">
                  <c:v>32.712499999999999</c:v>
                </c:pt>
                <c:pt idx="659">
                  <c:v>33.891999999999904</c:v>
                </c:pt>
              </c:numCache>
            </c:numRef>
          </c:val>
          <c:smooth val="0"/>
          <c:extLst>
            <c:ext xmlns:c16="http://schemas.microsoft.com/office/drawing/2014/chart" uri="{C3380CC4-5D6E-409C-BE32-E72D297353CC}">
              <c16:uniqueId val="{00000000-91A6-4E59-8713-62FDE320C84A}"/>
            </c:ext>
          </c:extLst>
        </c:ser>
        <c:dLbls>
          <c:showLegendKey val="0"/>
          <c:showVal val="0"/>
          <c:showCatName val="0"/>
          <c:showSerName val="0"/>
          <c:showPercent val="0"/>
          <c:showBubbleSize val="0"/>
        </c:dLbls>
        <c:marker val="1"/>
        <c:smooth val="0"/>
        <c:axId val="932461248"/>
        <c:axId val="932462560"/>
      </c:lineChart>
      <c:lineChart>
        <c:grouping val="standard"/>
        <c:varyColors val="0"/>
        <c:ser>
          <c:idx val="0"/>
          <c:order val="1"/>
          <c:spPr>
            <a:ln w="28575" cap="rnd">
              <a:solidFill>
                <a:schemeClr val="bg1">
                  <a:lumMod val="65000"/>
                  <a:alpha val="0"/>
                </a:schemeClr>
              </a:solidFill>
              <a:round/>
            </a:ln>
            <a:effectLst/>
          </c:spPr>
          <c:marker>
            <c:symbol val="none"/>
          </c:marker>
          <c:cat>
            <c:numRef>
              <c:f>'C3-14'!$A$16:$A$675</c:f>
              <c:numCache>
                <c:formatCode>yyyy</c:formatCode>
                <c:ptCount val="660"/>
                <c:pt idx="0">
                  <c:v>39545</c:v>
                </c:pt>
                <c:pt idx="1">
                  <c:v>39552</c:v>
                </c:pt>
                <c:pt idx="2">
                  <c:v>39559</c:v>
                </c:pt>
                <c:pt idx="3">
                  <c:v>39566</c:v>
                </c:pt>
                <c:pt idx="4">
                  <c:v>39573</c:v>
                </c:pt>
                <c:pt idx="5">
                  <c:v>39580</c:v>
                </c:pt>
                <c:pt idx="6">
                  <c:v>39587</c:v>
                </c:pt>
                <c:pt idx="7">
                  <c:v>39594</c:v>
                </c:pt>
                <c:pt idx="8">
                  <c:v>39601</c:v>
                </c:pt>
                <c:pt idx="9">
                  <c:v>39608</c:v>
                </c:pt>
                <c:pt idx="10">
                  <c:v>39615</c:v>
                </c:pt>
                <c:pt idx="11">
                  <c:v>39622</c:v>
                </c:pt>
                <c:pt idx="12">
                  <c:v>39629</c:v>
                </c:pt>
                <c:pt idx="13">
                  <c:v>39636</c:v>
                </c:pt>
                <c:pt idx="14">
                  <c:v>39643</c:v>
                </c:pt>
                <c:pt idx="15">
                  <c:v>39650</c:v>
                </c:pt>
                <c:pt idx="16">
                  <c:v>39657</c:v>
                </c:pt>
                <c:pt idx="17">
                  <c:v>39664</c:v>
                </c:pt>
                <c:pt idx="18">
                  <c:v>39671</c:v>
                </c:pt>
                <c:pt idx="19">
                  <c:v>39678</c:v>
                </c:pt>
                <c:pt idx="20">
                  <c:v>39685</c:v>
                </c:pt>
                <c:pt idx="21">
                  <c:v>39692</c:v>
                </c:pt>
                <c:pt idx="22">
                  <c:v>39699</c:v>
                </c:pt>
                <c:pt idx="23">
                  <c:v>39706</c:v>
                </c:pt>
                <c:pt idx="24">
                  <c:v>39713</c:v>
                </c:pt>
                <c:pt idx="25">
                  <c:v>39720</c:v>
                </c:pt>
                <c:pt idx="26">
                  <c:v>39727</c:v>
                </c:pt>
                <c:pt idx="27">
                  <c:v>39734</c:v>
                </c:pt>
                <c:pt idx="28">
                  <c:v>39741</c:v>
                </c:pt>
                <c:pt idx="29">
                  <c:v>39748</c:v>
                </c:pt>
                <c:pt idx="30">
                  <c:v>39755</c:v>
                </c:pt>
                <c:pt idx="31">
                  <c:v>39762</c:v>
                </c:pt>
                <c:pt idx="32">
                  <c:v>39769</c:v>
                </c:pt>
                <c:pt idx="33">
                  <c:v>39776</c:v>
                </c:pt>
                <c:pt idx="34">
                  <c:v>39783</c:v>
                </c:pt>
                <c:pt idx="35">
                  <c:v>39790</c:v>
                </c:pt>
                <c:pt idx="36">
                  <c:v>39797</c:v>
                </c:pt>
                <c:pt idx="37">
                  <c:v>39804</c:v>
                </c:pt>
                <c:pt idx="38">
                  <c:v>39811</c:v>
                </c:pt>
                <c:pt idx="39">
                  <c:v>39818</c:v>
                </c:pt>
                <c:pt idx="40">
                  <c:v>39825</c:v>
                </c:pt>
                <c:pt idx="41">
                  <c:v>39832</c:v>
                </c:pt>
                <c:pt idx="42">
                  <c:v>39839</c:v>
                </c:pt>
                <c:pt idx="43">
                  <c:v>39846</c:v>
                </c:pt>
                <c:pt idx="44">
                  <c:v>39853</c:v>
                </c:pt>
                <c:pt idx="45">
                  <c:v>39860</c:v>
                </c:pt>
                <c:pt idx="46">
                  <c:v>39867</c:v>
                </c:pt>
                <c:pt idx="47">
                  <c:v>39874</c:v>
                </c:pt>
                <c:pt idx="48">
                  <c:v>39881</c:v>
                </c:pt>
                <c:pt idx="49">
                  <c:v>39888</c:v>
                </c:pt>
                <c:pt idx="50">
                  <c:v>39895</c:v>
                </c:pt>
                <c:pt idx="51">
                  <c:v>39902</c:v>
                </c:pt>
                <c:pt idx="52">
                  <c:v>39909</c:v>
                </c:pt>
                <c:pt idx="53">
                  <c:v>39916</c:v>
                </c:pt>
                <c:pt idx="54">
                  <c:v>39923</c:v>
                </c:pt>
                <c:pt idx="55">
                  <c:v>39930</c:v>
                </c:pt>
                <c:pt idx="56">
                  <c:v>39937</c:v>
                </c:pt>
                <c:pt idx="57">
                  <c:v>39944</c:v>
                </c:pt>
                <c:pt idx="58">
                  <c:v>39951</c:v>
                </c:pt>
                <c:pt idx="59">
                  <c:v>39958</c:v>
                </c:pt>
                <c:pt idx="60">
                  <c:v>39965</c:v>
                </c:pt>
                <c:pt idx="61">
                  <c:v>39972</c:v>
                </c:pt>
                <c:pt idx="62">
                  <c:v>39979</c:v>
                </c:pt>
                <c:pt idx="63">
                  <c:v>39986</c:v>
                </c:pt>
                <c:pt idx="64">
                  <c:v>39993</c:v>
                </c:pt>
                <c:pt idx="65">
                  <c:v>40000</c:v>
                </c:pt>
                <c:pt idx="66">
                  <c:v>40007</c:v>
                </c:pt>
                <c:pt idx="67">
                  <c:v>40014</c:v>
                </c:pt>
                <c:pt idx="68">
                  <c:v>40021</c:v>
                </c:pt>
                <c:pt idx="69">
                  <c:v>40028</c:v>
                </c:pt>
                <c:pt idx="70">
                  <c:v>40035</c:v>
                </c:pt>
                <c:pt idx="71">
                  <c:v>40042</c:v>
                </c:pt>
                <c:pt idx="72">
                  <c:v>40049</c:v>
                </c:pt>
                <c:pt idx="73">
                  <c:v>40056</c:v>
                </c:pt>
                <c:pt idx="74">
                  <c:v>40063</c:v>
                </c:pt>
                <c:pt idx="75">
                  <c:v>40070</c:v>
                </c:pt>
                <c:pt idx="76">
                  <c:v>40077</c:v>
                </c:pt>
                <c:pt idx="77">
                  <c:v>40084</c:v>
                </c:pt>
                <c:pt idx="78">
                  <c:v>40091</c:v>
                </c:pt>
                <c:pt idx="79">
                  <c:v>40098</c:v>
                </c:pt>
                <c:pt idx="80">
                  <c:v>40105</c:v>
                </c:pt>
                <c:pt idx="81">
                  <c:v>40112</c:v>
                </c:pt>
                <c:pt idx="82">
                  <c:v>40119</c:v>
                </c:pt>
                <c:pt idx="83">
                  <c:v>40126</c:v>
                </c:pt>
                <c:pt idx="84">
                  <c:v>40133</c:v>
                </c:pt>
                <c:pt idx="85">
                  <c:v>40140</c:v>
                </c:pt>
                <c:pt idx="86">
                  <c:v>40147</c:v>
                </c:pt>
                <c:pt idx="87">
                  <c:v>40154</c:v>
                </c:pt>
                <c:pt idx="88">
                  <c:v>40161</c:v>
                </c:pt>
                <c:pt idx="89">
                  <c:v>40168</c:v>
                </c:pt>
                <c:pt idx="90">
                  <c:v>40175</c:v>
                </c:pt>
                <c:pt idx="91">
                  <c:v>40182</c:v>
                </c:pt>
                <c:pt idx="92">
                  <c:v>40189</c:v>
                </c:pt>
                <c:pt idx="93">
                  <c:v>40196</c:v>
                </c:pt>
                <c:pt idx="94">
                  <c:v>40203</c:v>
                </c:pt>
                <c:pt idx="95">
                  <c:v>40210</c:v>
                </c:pt>
                <c:pt idx="96">
                  <c:v>40217</c:v>
                </c:pt>
                <c:pt idx="97">
                  <c:v>40224</c:v>
                </c:pt>
                <c:pt idx="98">
                  <c:v>40231</c:v>
                </c:pt>
                <c:pt idx="99">
                  <c:v>40238</c:v>
                </c:pt>
                <c:pt idx="100">
                  <c:v>40245</c:v>
                </c:pt>
                <c:pt idx="101">
                  <c:v>40252</c:v>
                </c:pt>
                <c:pt idx="102">
                  <c:v>40259</c:v>
                </c:pt>
                <c:pt idx="103">
                  <c:v>40266</c:v>
                </c:pt>
                <c:pt idx="104">
                  <c:v>40273</c:v>
                </c:pt>
                <c:pt idx="105">
                  <c:v>40280</c:v>
                </c:pt>
                <c:pt idx="106">
                  <c:v>40287</c:v>
                </c:pt>
                <c:pt idx="107">
                  <c:v>40294</c:v>
                </c:pt>
                <c:pt idx="108">
                  <c:v>40301</c:v>
                </c:pt>
                <c:pt idx="109">
                  <c:v>40308</c:v>
                </c:pt>
                <c:pt idx="110">
                  <c:v>40315</c:v>
                </c:pt>
                <c:pt idx="111">
                  <c:v>40322</c:v>
                </c:pt>
                <c:pt idx="112">
                  <c:v>40329</c:v>
                </c:pt>
                <c:pt idx="113">
                  <c:v>40336</c:v>
                </c:pt>
                <c:pt idx="114">
                  <c:v>40343</c:v>
                </c:pt>
                <c:pt idx="115">
                  <c:v>40350</c:v>
                </c:pt>
                <c:pt idx="116">
                  <c:v>40357</c:v>
                </c:pt>
                <c:pt idx="117">
                  <c:v>40364</c:v>
                </c:pt>
                <c:pt idx="118">
                  <c:v>40371</c:v>
                </c:pt>
                <c:pt idx="119">
                  <c:v>40378</c:v>
                </c:pt>
                <c:pt idx="120">
                  <c:v>40385</c:v>
                </c:pt>
                <c:pt idx="121">
                  <c:v>40392</c:v>
                </c:pt>
                <c:pt idx="122">
                  <c:v>40399</c:v>
                </c:pt>
                <c:pt idx="123">
                  <c:v>40406</c:v>
                </c:pt>
                <c:pt idx="124">
                  <c:v>40413</c:v>
                </c:pt>
                <c:pt idx="125">
                  <c:v>40420</c:v>
                </c:pt>
                <c:pt idx="126">
                  <c:v>40427</c:v>
                </c:pt>
                <c:pt idx="127">
                  <c:v>40434</c:v>
                </c:pt>
                <c:pt idx="128">
                  <c:v>40441</c:v>
                </c:pt>
                <c:pt idx="129">
                  <c:v>40448</c:v>
                </c:pt>
                <c:pt idx="130">
                  <c:v>40455</c:v>
                </c:pt>
                <c:pt idx="131">
                  <c:v>40462</c:v>
                </c:pt>
                <c:pt idx="132">
                  <c:v>40469</c:v>
                </c:pt>
                <c:pt idx="133">
                  <c:v>40476</c:v>
                </c:pt>
                <c:pt idx="134">
                  <c:v>40483</c:v>
                </c:pt>
                <c:pt idx="135">
                  <c:v>40490</c:v>
                </c:pt>
                <c:pt idx="136">
                  <c:v>40497</c:v>
                </c:pt>
                <c:pt idx="137">
                  <c:v>40504</c:v>
                </c:pt>
                <c:pt idx="138">
                  <c:v>40511</c:v>
                </c:pt>
                <c:pt idx="139">
                  <c:v>40518</c:v>
                </c:pt>
                <c:pt idx="140">
                  <c:v>40525</c:v>
                </c:pt>
                <c:pt idx="141">
                  <c:v>40532</c:v>
                </c:pt>
                <c:pt idx="142">
                  <c:v>40539</c:v>
                </c:pt>
                <c:pt idx="143">
                  <c:v>40546</c:v>
                </c:pt>
                <c:pt idx="144">
                  <c:v>40553</c:v>
                </c:pt>
                <c:pt idx="145">
                  <c:v>40560</c:v>
                </c:pt>
                <c:pt idx="146">
                  <c:v>40567</c:v>
                </c:pt>
                <c:pt idx="147">
                  <c:v>40574</c:v>
                </c:pt>
                <c:pt idx="148">
                  <c:v>40581</c:v>
                </c:pt>
                <c:pt idx="149">
                  <c:v>40588</c:v>
                </c:pt>
                <c:pt idx="150">
                  <c:v>40595</c:v>
                </c:pt>
                <c:pt idx="151">
                  <c:v>40602</c:v>
                </c:pt>
                <c:pt idx="152">
                  <c:v>40609</c:v>
                </c:pt>
                <c:pt idx="153">
                  <c:v>40616</c:v>
                </c:pt>
                <c:pt idx="154">
                  <c:v>40623</c:v>
                </c:pt>
                <c:pt idx="155">
                  <c:v>40630</c:v>
                </c:pt>
                <c:pt idx="156">
                  <c:v>40679</c:v>
                </c:pt>
                <c:pt idx="157">
                  <c:v>40686</c:v>
                </c:pt>
                <c:pt idx="158">
                  <c:v>40693</c:v>
                </c:pt>
                <c:pt idx="159">
                  <c:v>40700</c:v>
                </c:pt>
                <c:pt idx="160">
                  <c:v>40707</c:v>
                </c:pt>
                <c:pt idx="161">
                  <c:v>40714</c:v>
                </c:pt>
                <c:pt idx="162">
                  <c:v>40721</c:v>
                </c:pt>
                <c:pt idx="163">
                  <c:v>40728</c:v>
                </c:pt>
                <c:pt idx="164">
                  <c:v>40735</c:v>
                </c:pt>
                <c:pt idx="165">
                  <c:v>40742</c:v>
                </c:pt>
                <c:pt idx="166">
                  <c:v>40749</c:v>
                </c:pt>
                <c:pt idx="167">
                  <c:v>40756</c:v>
                </c:pt>
                <c:pt idx="168">
                  <c:v>40763</c:v>
                </c:pt>
                <c:pt idx="169">
                  <c:v>40770</c:v>
                </c:pt>
                <c:pt idx="170">
                  <c:v>40777</c:v>
                </c:pt>
                <c:pt idx="171">
                  <c:v>40784</c:v>
                </c:pt>
                <c:pt idx="172">
                  <c:v>40791</c:v>
                </c:pt>
                <c:pt idx="173">
                  <c:v>40798</c:v>
                </c:pt>
                <c:pt idx="174">
                  <c:v>40805</c:v>
                </c:pt>
                <c:pt idx="175">
                  <c:v>40812</c:v>
                </c:pt>
                <c:pt idx="176">
                  <c:v>40819</c:v>
                </c:pt>
                <c:pt idx="177">
                  <c:v>40826</c:v>
                </c:pt>
                <c:pt idx="178">
                  <c:v>40833</c:v>
                </c:pt>
                <c:pt idx="179">
                  <c:v>40840</c:v>
                </c:pt>
                <c:pt idx="180">
                  <c:v>40847</c:v>
                </c:pt>
                <c:pt idx="181">
                  <c:v>40854</c:v>
                </c:pt>
                <c:pt idx="182">
                  <c:v>40861</c:v>
                </c:pt>
                <c:pt idx="183">
                  <c:v>40868</c:v>
                </c:pt>
                <c:pt idx="184">
                  <c:v>40875</c:v>
                </c:pt>
                <c:pt idx="185">
                  <c:v>40882</c:v>
                </c:pt>
                <c:pt idx="186">
                  <c:v>40889</c:v>
                </c:pt>
                <c:pt idx="187">
                  <c:v>40896</c:v>
                </c:pt>
                <c:pt idx="188">
                  <c:v>40903</c:v>
                </c:pt>
                <c:pt idx="189">
                  <c:v>40910</c:v>
                </c:pt>
                <c:pt idx="190">
                  <c:v>40917</c:v>
                </c:pt>
                <c:pt idx="191">
                  <c:v>40924</c:v>
                </c:pt>
                <c:pt idx="192">
                  <c:v>40931</c:v>
                </c:pt>
                <c:pt idx="193">
                  <c:v>40938</c:v>
                </c:pt>
                <c:pt idx="194">
                  <c:v>40945</c:v>
                </c:pt>
                <c:pt idx="195">
                  <c:v>40952</c:v>
                </c:pt>
                <c:pt idx="196">
                  <c:v>40959</c:v>
                </c:pt>
                <c:pt idx="197">
                  <c:v>40966</c:v>
                </c:pt>
                <c:pt idx="198">
                  <c:v>40973</c:v>
                </c:pt>
                <c:pt idx="199">
                  <c:v>40980</c:v>
                </c:pt>
                <c:pt idx="200">
                  <c:v>40987</c:v>
                </c:pt>
                <c:pt idx="201">
                  <c:v>40994</c:v>
                </c:pt>
                <c:pt idx="202">
                  <c:v>41001</c:v>
                </c:pt>
                <c:pt idx="203">
                  <c:v>41008</c:v>
                </c:pt>
                <c:pt idx="204">
                  <c:v>41015</c:v>
                </c:pt>
                <c:pt idx="205">
                  <c:v>41022</c:v>
                </c:pt>
                <c:pt idx="206">
                  <c:v>41029</c:v>
                </c:pt>
                <c:pt idx="207">
                  <c:v>41036</c:v>
                </c:pt>
                <c:pt idx="208">
                  <c:v>41043</c:v>
                </c:pt>
                <c:pt idx="209">
                  <c:v>41050</c:v>
                </c:pt>
                <c:pt idx="210">
                  <c:v>41057</c:v>
                </c:pt>
                <c:pt idx="211">
                  <c:v>41064</c:v>
                </c:pt>
                <c:pt idx="212">
                  <c:v>41071</c:v>
                </c:pt>
                <c:pt idx="213">
                  <c:v>41078</c:v>
                </c:pt>
                <c:pt idx="214">
                  <c:v>41085</c:v>
                </c:pt>
                <c:pt idx="215">
                  <c:v>41092</c:v>
                </c:pt>
                <c:pt idx="216">
                  <c:v>41099</c:v>
                </c:pt>
                <c:pt idx="217">
                  <c:v>41106</c:v>
                </c:pt>
                <c:pt idx="218">
                  <c:v>41113</c:v>
                </c:pt>
                <c:pt idx="219">
                  <c:v>41120</c:v>
                </c:pt>
                <c:pt idx="220">
                  <c:v>41127</c:v>
                </c:pt>
                <c:pt idx="221">
                  <c:v>41134</c:v>
                </c:pt>
                <c:pt idx="222">
                  <c:v>41141</c:v>
                </c:pt>
                <c:pt idx="223">
                  <c:v>41148</c:v>
                </c:pt>
                <c:pt idx="224">
                  <c:v>41155</c:v>
                </c:pt>
                <c:pt idx="225">
                  <c:v>41162</c:v>
                </c:pt>
                <c:pt idx="226">
                  <c:v>41169</c:v>
                </c:pt>
                <c:pt idx="227">
                  <c:v>41176</c:v>
                </c:pt>
                <c:pt idx="228">
                  <c:v>41183</c:v>
                </c:pt>
                <c:pt idx="229">
                  <c:v>41190</c:v>
                </c:pt>
                <c:pt idx="230">
                  <c:v>41197</c:v>
                </c:pt>
                <c:pt idx="231">
                  <c:v>41204</c:v>
                </c:pt>
                <c:pt idx="232">
                  <c:v>41211</c:v>
                </c:pt>
                <c:pt idx="233">
                  <c:v>41218</c:v>
                </c:pt>
                <c:pt idx="234">
                  <c:v>41225</c:v>
                </c:pt>
                <c:pt idx="235">
                  <c:v>41232</c:v>
                </c:pt>
                <c:pt idx="236">
                  <c:v>41239</c:v>
                </c:pt>
                <c:pt idx="237">
                  <c:v>41246</c:v>
                </c:pt>
                <c:pt idx="238">
                  <c:v>41253</c:v>
                </c:pt>
                <c:pt idx="239">
                  <c:v>41260</c:v>
                </c:pt>
                <c:pt idx="240">
                  <c:v>41267</c:v>
                </c:pt>
                <c:pt idx="241">
                  <c:v>41274</c:v>
                </c:pt>
                <c:pt idx="242">
                  <c:v>41281</c:v>
                </c:pt>
                <c:pt idx="243">
                  <c:v>41288</c:v>
                </c:pt>
                <c:pt idx="244">
                  <c:v>41295</c:v>
                </c:pt>
                <c:pt idx="245">
                  <c:v>41302</c:v>
                </c:pt>
                <c:pt idx="246">
                  <c:v>41309</c:v>
                </c:pt>
                <c:pt idx="247">
                  <c:v>41316</c:v>
                </c:pt>
                <c:pt idx="248">
                  <c:v>41323</c:v>
                </c:pt>
                <c:pt idx="249">
                  <c:v>41330</c:v>
                </c:pt>
                <c:pt idx="250">
                  <c:v>41337</c:v>
                </c:pt>
                <c:pt idx="251">
                  <c:v>41344</c:v>
                </c:pt>
                <c:pt idx="252">
                  <c:v>41351</c:v>
                </c:pt>
                <c:pt idx="253">
                  <c:v>41358</c:v>
                </c:pt>
                <c:pt idx="254">
                  <c:v>41365</c:v>
                </c:pt>
                <c:pt idx="255">
                  <c:v>41372</c:v>
                </c:pt>
                <c:pt idx="256">
                  <c:v>41379</c:v>
                </c:pt>
                <c:pt idx="257">
                  <c:v>41386</c:v>
                </c:pt>
                <c:pt idx="258">
                  <c:v>41393</c:v>
                </c:pt>
                <c:pt idx="259">
                  <c:v>41400</c:v>
                </c:pt>
                <c:pt idx="260">
                  <c:v>41407</c:v>
                </c:pt>
                <c:pt idx="261">
                  <c:v>41414</c:v>
                </c:pt>
                <c:pt idx="262">
                  <c:v>41421</c:v>
                </c:pt>
                <c:pt idx="263">
                  <c:v>41428</c:v>
                </c:pt>
                <c:pt idx="264">
                  <c:v>41435</c:v>
                </c:pt>
                <c:pt idx="265">
                  <c:v>41442</c:v>
                </c:pt>
                <c:pt idx="266">
                  <c:v>41449</c:v>
                </c:pt>
                <c:pt idx="267">
                  <c:v>41456</c:v>
                </c:pt>
                <c:pt idx="268">
                  <c:v>41463</c:v>
                </c:pt>
                <c:pt idx="269">
                  <c:v>41470</c:v>
                </c:pt>
                <c:pt idx="270">
                  <c:v>41477</c:v>
                </c:pt>
                <c:pt idx="271">
                  <c:v>41484</c:v>
                </c:pt>
                <c:pt idx="272">
                  <c:v>41491</c:v>
                </c:pt>
                <c:pt idx="273">
                  <c:v>41498</c:v>
                </c:pt>
                <c:pt idx="274">
                  <c:v>41505</c:v>
                </c:pt>
                <c:pt idx="275">
                  <c:v>41512</c:v>
                </c:pt>
                <c:pt idx="276">
                  <c:v>41519</c:v>
                </c:pt>
                <c:pt idx="277">
                  <c:v>41526</c:v>
                </c:pt>
                <c:pt idx="278">
                  <c:v>41533</c:v>
                </c:pt>
                <c:pt idx="279">
                  <c:v>41540</c:v>
                </c:pt>
                <c:pt idx="280">
                  <c:v>41547</c:v>
                </c:pt>
                <c:pt idx="281">
                  <c:v>41554</c:v>
                </c:pt>
                <c:pt idx="282">
                  <c:v>41561</c:v>
                </c:pt>
                <c:pt idx="283">
                  <c:v>41568</c:v>
                </c:pt>
                <c:pt idx="284">
                  <c:v>41575</c:v>
                </c:pt>
                <c:pt idx="285">
                  <c:v>41582</c:v>
                </c:pt>
                <c:pt idx="286">
                  <c:v>41589</c:v>
                </c:pt>
                <c:pt idx="287">
                  <c:v>41596</c:v>
                </c:pt>
                <c:pt idx="288">
                  <c:v>41603</c:v>
                </c:pt>
                <c:pt idx="289">
                  <c:v>41610</c:v>
                </c:pt>
                <c:pt idx="290">
                  <c:v>41617</c:v>
                </c:pt>
                <c:pt idx="291">
                  <c:v>41624</c:v>
                </c:pt>
                <c:pt idx="292">
                  <c:v>41631</c:v>
                </c:pt>
                <c:pt idx="293">
                  <c:v>41638</c:v>
                </c:pt>
                <c:pt idx="294">
                  <c:v>41645</c:v>
                </c:pt>
                <c:pt idx="295">
                  <c:v>41652</c:v>
                </c:pt>
                <c:pt idx="296">
                  <c:v>41659</c:v>
                </c:pt>
                <c:pt idx="297">
                  <c:v>41666</c:v>
                </c:pt>
                <c:pt idx="298">
                  <c:v>41673</c:v>
                </c:pt>
                <c:pt idx="299">
                  <c:v>41680</c:v>
                </c:pt>
                <c:pt idx="300">
                  <c:v>41687</c:v>
                </c:pt>
                <c:pt idx="301">
                  <c:v>41694</c:v>
                </c:pt>
                <c:pt idx="302">
                  <c:v>41701</c:v>
                </c:pt>
                <c:pt idx="303">
                  <c:v>41708</c:v>
                </c:pt>
                <c:pt idx="304">
                  <c:v>41715</c:v>
                </c:pt>
                <c:pt idx="305">
                  <c:v>41722</c:v>
                </c:pt>
                <c:pt idx="306">
                  <c:v>41729</c:v>
                </c:pt>
                <c:pt idx="307">
                  <c:v>41736</c:v>
                </c:pt>
                <c:pt idx="308">
                  <c:v>41743</c:v>
                </c:pt>
                <c:pt idx="309">
                  <c:v>41750</c:v>
                </c:pt>
                <c:pt idx="310">
                  <c:v>41757</c:v>
                </c:pt>
                <c:pt idx="311">
                  <c:v>41764</c:v>
                </c:pt>
                <c:pt idx="312">
                  <c:v>41771</c:v>
                </c:pt>
                <c:pt idx="313">
                  <c:v>41778</c:v>
                </c:pt>
                <c:pt idx="314">
                  <c:v>41785</c:v>
                </c:pt>
                <c:pt idx="315">
                  <c:v>41792</c:v>
                </c:pt>
                <c:pt idx="316">
                  <c:v>41799</c:v>
                </c:pt>
                <c:pt idx="317">
                  <c:v>41806</c:v>
                </c:pt>
                <c:pt idx="318">
                  <c:v>41813</c:v>
                </c:pt>
                <c:pt idx="319">
                  <c:v>41820</c:v>
                </c:pt>
                <c:pt idx="320">
                  <c:v>41827</c:v>
                </c:pt>
                <c:pt idx="321">
                  <c:v>41834</c:v>
                </c:pt>
                <c:pt idx="322">
                  <c:v>41841</c:v>
                </c:pt>
                <c:pt idx="323">
                  <c:v>41848</c:v>
                </c:pt>
                <c:pt idx="324">
                  <c:v>41855</c:v>
                </c:pt>
                <c:pt idx="325">
                  <c:v>41862</c:v>
                </c:pt>
                <c:pt idx="326">
                  <c:v>41869</c:v>
                </c:pt>
                <c:pt idx="327">
                  <c:v>41876</c:v>
                </c:pt>
                <c:pt idx="328">
                  <c:v>41883</c:v>
                </c:pt>
                <c:pt idx="329">
                  <c:v>41890</c:v>
                </c:pt>
                <c:pt idx="330">
                  <c:v>41897</c:v>
                </c:pt>
                <c:pt idx="331">
                  <c:v>41904</c:v>
                </c:pt>
                <c:pt idx="332">
                  <c:v>41911</c:v>
                </c:pt>
                <c:pt idx="333">
                  <c:v>41918</c:v>
                </c:pt>
                <c:pt idx="334">
                  <c:v>41925</c:v>
                </c:pt>
                <c:pt idx="335">
                  <c:v>41932</c:v>
                </c:pt>
                <c:pt idx="336">
                  <c:v>41939</c:v>
                </c:pt>
                <c:pt idx="337">
                  <c:v>41946</c:v>
                </c:pt>
                <c:pt idx="338">
                  <c:v>41953</c:v>
                </c:pt>
                <c:pt idx="339">
                  <c:v>41960</c:v>
                </c:pt>
                <c:pt idx="340">
                  <c:v>41967</c:v>
                </c:pt>
                <c:pt idx="341">
                  <c:v>41974</c:v>
                </c:pt>
                <c:pt idx="342">
                  <c:v>41981</c:v>
                </c:pt>
                <c:pt idx="343">
                  <c:v>41988</c:v>
                </c:pt>
                <c:pt idx="344">
                  <c:v>41995</c:v>
                </c:pt>
                <c:pt idx="345">
                  <c:v>42002</c:v>
                </c:pt>
                <c:pt idx="346">
                  <c:v>42009</c:v>
                </c:pt>
                <c:pt idx="347">
                  <c:v>42016</c:v>
                </c:pt>
                <c:pt idx="348">
                  <c:v>42023</c:v>
                </c:pt>
                <c:pt idx="349">
                  <c:v>42030</c:v>
                </c:pt>
                <c:pt idx="350">
                  <c:v>42037</c:v>
                </c:pt>
                <c:pt idx="351">
                  <c:v>42044</c:v>
                </c:pt>
                <c:pt idx="352">
                  <c:v>42051</c:v>
                </c:pt>
                <c:pt idx="353">
                  <c:v>42058</c:v>
                </c:pt>
                <c:pt idx="354">
                  <c:v>42065</c:v>
                </c:pt>
                <c:pt idx="355">
                  <c:v>42072</c:v>
                </c:pt>
                <c:pt idx="356">
                  <c:v>42079</c:v>
                </c:pt>
                <c:pt idx="357">
                  <c:v>42086</c:v>
                </c:pt>
                <c:pt idx="358">
                  <c:v>42093</c:v>
                </c:pt>
                <c:pt idx="359">
                  <c:v>42100</c:v>
                </c:pt>
                <c:pt idx="360">
                  <c:v>42107</c:v>
                </c:pt>
                <c:pt idx="361">
                  <c:v>42114</c:v>
                </c:pt>
                <c:pt idx="362">
                  <c:v>42121</c:v>
                </c:pt>
                <c:pt idx="363">
                  <c:v>42128</c:v>
                </c:pt>
                <c:pt idx="364">
                  <c:v>42135</c:v>
                </c:pt>
                <c:pt idx="365">
                  <c:v>42142</c:v>
                </c:pt>
                <c:pt idx="366">
                  <c:v>42149</c:v>
                </c:pt>
                <c:pt idx="367">
                  <c:v>42156</c:v>
                </c:pt>
                <c:pt idx="368">
                  <c:v>42163</c:v>
                </c:pt>
                <c:pt idx="369">
                  <c:v>42170</c:v>
                </c:pt>
                <c:pt idx="370">
                  <c:v>42177</c:v>
                </c:pt>
                <c:pt idx="371">
                  <c:v>42184</c:v>
                </c:pt>
                <c:pt idx="372">
                  <c:v>42191</c:v>
                </c:pt>
                <c:pt idx="373">
                  <c:v>42198</c:v>
                </c:pt>
                <c:pt idx="374">
                  <c:v>42205</c:v>
                </c:pt>
                <c:pt idx="375">
                  <c:v>42212</c:v>
                </c:pt>
                <c:pt idx="376">
                  <c:v>42219</c:v>
                </c:pt>
                <c:pt idx="377">
                  <c:v>42226</c:v>
                </c:pt>
                <c:pt idx="378">
                  <c:v>42233</c:v>
                </c:pt>
                <c:pt idx="379">
                  <c:v>42240</c:v>
                </c:pt>
                <c:pt idx="380">
                  <c:v>42247</c:v>
                </c:pt>
                <c:pt idx="381">
                  <c:v>42254</c:v>
                </c:pt>
                <c:pt idx="382">
                  <c:v>42261</c:v>
                </c:pt>
                <c:pt idx="383">
                  <c:v>42268</c:v>
                </c:pt>
                <c:pt idx="384">
                  <c:v>42275</c:v>
                </c:pt>
                <c:pt idx="385">
                  <c:v>42282</c:v>
                </c:pt>
                <c:pt idx="386">
                  <c:v>42289</c:v>
                </c:pt>
                <c:pt idx="387">
                  <c:v>42296</c:v>
                </c:pt>
                <c:pt idx="388">
                  <c:v>42303</c:v>
                </c:pt>
                <c:pt idx="389">
                  <c:v>42310</c:v>
                </c:pt>
                <c:pt idx="390">
                  <c:v>42317</c:v>
                </c:pt>
                <c:pt idx="391">
                  <c:v>42324</c:v>
                </c:pt>
                <c:pt idx="392">
                  <c:v>42331</c:v>
                </c:pt>
                <c:pt idx="393">
                  <c:v>42338</c:v>
                </c:pt>
                <c:pt idx="394">
                  <c:v>42345</c:v>
                </c:pt>
                <c:pt idx="395">
                  <c:v>42352</c:v>
                </c:pt>
                <c:pt idx="396">
                  <c:v>42359</c:v>
                </c:pt>
                <c:pt idx="397">
                  <c:v>42366</c:v>
                </c:pt>
                <c:pt idx="398">
                  <c:v>42373</c:v>
                </c:pt>
                <c:pt idx="399">
                  <c:v>42380</c:v>
                </c:pt>
                <c:pt idx="400">
                  <c:v>42387</c:v>
                </c:pt>
                <c:pt idx="401">
                  <c:v>42394</c:v>
                </c:pt>
                <c:pt idx="402">
                  <c:v>42401</c:v>
                </c:pt>
                <c:pt idx="403">
                  <c:v>42408</c:v>
                </c:pt>
                <c:pt idx="404">
                  <c:v>42415</c:v>
                </c:pt>
                <c:pt idx="405">
                  <c:v>42422</c:v>
                </c:pt>
                <c:pt idx="406">
                  <c:v>42429</c:v>
                </c:pt>
                <c:pt idx="407">
                  <c:v>42436</c:v>
                </c:pt>
                <c:pt idx="408">
                  <c:v>42443</c:v>
                </c:pt>
                <c:pt idx="409">
                  <c:v>42450</c:v>
                </c:pt>
                <c:pt idx="410">
                  <c:v>42457</c:v>
                </c:pt>
                <c:pt idx="411">
                  <c:v>42464</c:v>
                </c:pt>
                <c:pt idx="412">
                  <c:v>42471</c:v>
                </c:pt>
                <c:pt idx="413">
                  <c:v>42478</c:v>
                </c:pt>
                <c:pt idx="414">
                  <c:v>42485</c:v>
                </c:pt>
                <c:pt idx="415">
                  <c:v>42492</c:v>
                </c:pt>
                <c:pt idx="416">
                  <c:v>42499</c:v>
                </c:pt>
                <c:pt idx="417">
                  <c:v>42506</c:v>
                </c:pt>
                <c:pt idx="418">
                  <c:v>42513</c:v>
                </c:pt>
                <c:pt idx="419">
                  <c:v>42520</c:v>
                </c:pt>
                <c:pt idx="420">
                  <c:v>42527</c:v>
                </c:pt>
                <c:pt idx="421">
                  <c:v>42534</c:v>
                </c:pt>
                <c:pt idx="422">
                  <c:v>42541</c:v>
                </c:pt>
                <c:pt idx="423">
                  <c:v>42548</c:v>
                </c:pt>
                <c:pt idx="424">
                  <c:v>42555</c:v>
                </c:pt>
                <c:pt idx="425">
                  <c:v>42562</c:v>
                </c:pt>
                <c:pt idx="426">
                  <c:v>42569</c:v>
                </c:pt>
                <c:pt idx="427">
                  <c:v>42576</c:v>
                </c:pt>
                <c:pt idx="428">
                  <c:v>42583</c:v>
                </c:pt>
                <c:pt idx="429">
                  <c:v>42590</c:v>
                </c:pt>
                <c:pt idx="430">
                  <c:v>42597</c:v>
                </c:pt>
                <c:pt idx="431">
                  <c:v>42604</c:v>
                </c:pt>
                <c:pt idx="432">
                  <c:v>42611</c:v>
                </c:pt>
                <c:pt idx="433">
                  <c:v>42618</c:v>
                </c:pt>
                <c:pt idx="434">
                  <c:v>42625</c:v>
                </c:pt>
                <c:pt idx="435">
                  <c:v>42632</c:v>
                </c:pt>
                <c:pt idx="436">
                  <c:v>42639</c:v>
                </c:pt>
                <c:pt idx="437">
                  <c:v>42646</c:v>
                </c:pt>
                <c:pt idx="438">
                  <c:v>42653</c:v>
                </c:pt>
                <c:pt idx="439">
                  <c:v>42660</c:v>
                </c:pt>
                <c:pt idx="440">
                  <c:v>42667</c:v>
                </c:pt>
                <c:pt idx="441">
                  <c:v>42674</c:v>
                </c:pt>
                <c:pt idx="442">
                  <c:v>42681</c:v>
                </c:pt>
                <c:pt idx="443">
                  <c:v>42688</c:v>
                </c:pt>
                <c:pt idx="444">
                  <c:v>42695</c:v>
                </c:pt>
                <c:pt idx="445">
                  <c:v>42702</c:v>
                </c:pt>
                <c:pt idx="446">
                  <c:v>42709</c:v>
                </c:pt>
                <c:pt idx="447">
                  <c:v>42716</c:v>
                </c:pt>
                <c:pt idx="448">
                  <c:v>42723</c:v>
                </c:pt>
                <c:pt idx="449">
                  <c:v>42730</c:v>
                </c:pt>
                <c:pt idx="450">
                  <c:v>42737</c:v>
                </c:pt>
                <c:pt idx="451">
                  <c:v>42744</c:v>
                </c:pt>
                <c:pt idx="452">
                  <c:v>42751</c:v>
                </c:pt>
                <c:pt idx="453">
                  <c:v>42758</c:v>
                </c:pt>
                <c:pt idx="454">
                  <c:v>42765</c:v>
                </c:pt>
                <c:pt idx="455">
                  <c:v>42772</c:v>
                </c:pt>
                <c:pt idx="456">
                  <c:v>42779</c:v>
                </c:pt>
                <c:pt idx="457">
                  <c:v>42786</c:v>
                </c:pt>
                <c:pt idx="458">
                  <c:v>42793</c:v>
                </c:pt>
                <c:pt idx="459">
                  <c:v>42800</c:v>
                </c:pt>
                <c:pt idx="460">
                  <c:v>42807</c:v>
                </c:pt>
                <c:pt idx="461">
                  <c:v>42814</c:v>
                </c:pt>
                <c:pt idx="462">
                  <c:v>42821</c:v>
                </c:pt>
                <c:pt idx="463">
                  <c:v>42828</c:v>
                </c:pt>
                <c:pt idx="464">
                  <c:v>42835</c:v>
                </c:pt>
                <c:pt idx="465">
                  <c:v>42842</c:v>
                </c:pt>
                <c:pt idx="466">
                  <c:v>42849</c:v>
                </c:pt>
                <c:pt idx="467">
                  <c:v>42856</c:v>
                </c:pt>
                <c:pt idx="468">
                  <c:v>42863</c:v>
                </c:pt>
                <c:pt idx="469">
                  <c:v>42870</c:v>
                </c:pt>
                <c:pt idx="470">
                  <c:v>42877</c:v>
                </c:pt>
                <c:pt idx="471">
                  <c:v>42884</c:v>
                </c:pt>
                <c:pt idx="472">
                  <c:v>42891</c:v>
                </c:pt>
                <c:pt idx="473">
                  <c:v>42898</c:v>
                </c:pt>
                <c:pt idx="474">
                  <c:v>42905</c:v>
                </c:pt>
                <c:pt idx="475">
                  <c:v>42912</c:v>
                </c:pt>
                <c:pt idx="476">
                  <c:v>42919</c:v>
                </c:pt>
                <c:pt idx="477">
                  <c:v>42926</c:v>
                </c:pt>
                <c:pt idx="478">
                  <c:v>42933</c:v>
                </c:pt>
                <c:pt idx="479">
                  <c:v>42940</c:v>
                </c:pt>
                <c:pt idx="480">
                  <c:v>42947</c:v>
                </c:pt>
                <c:pt idx="481">
                  <c:v>42954</c:v>
                </c:pt>
                <c:pt idx="482">
                  <c:v>42961</c:v>
                </c:pt>
                <c:pt idx="483">
                  <c:v>42968</c:v>
                </c:pt>
                <c:pt idx="484">
                  <c:v>42975</c:v>
                </c:pt>
                <c:pt idx="485">
                  <c:v>42982</c:v>
                </c:pt>
                <c:pt idx="486">
                  <c:v>42989</c:v>
                </c:pt>
                <c:pt idx="487">
                  <c:v>42996</c:v>
                </c:pt>
                <c:pt idx="488">
                  <c:v>43003</c:v>
                </c:pt>
                <c:pt idx="489">
                  <c:v>43010</c:v>
                </c:pt>
                <c:pt idx="490">
                  <c:v>43017</c:v>
                </c:pt>
                <c:pt idx="491">
                  <c:v>43024</c:v>
                </c:pt>
                <c:pt idx="492">
                  <c:v>43031</c:v>
                </c:pt>
                <c:pt idx="493">
                  <c:v>43038</c:v>
                </c:pt>
                <c:pt idx="494">
                  <c:v>43045</c:v>
                </c:pt>
                <c:pt idx="495">
                  <c:v>43052</c:v>
                </c:pt>
                <c:pt idx="496">
                  <c:v>43059</c:v>
                </c:pt>
                <c:pt idx="497">
                  <c:v>43066</c:v>
                </c:pt>
                <c:pt idx="498">
                  <c:v>43073</c:v>
                </c:pt>
                <c:pt idx="499">
                  <c:v>43080</c:v>
                </c:pt>
                <c:pt idx="500">
                  <c:v>43087</c:v>
                </c:pt>
                <c:pt idx="501">
                  <c:v>43094</c:v>
                </c:pt>
                <c:pt idx="502">
                  <c:v>43101</c:v>
                </c:pt>
                <c:pt idx="503">
                  <c:v>43108</c:v>
                </c:pt>
                <c:pt idx="504">
                  <c:v>43115</c:v>
                </c:pt>
                <c:pt idx="505">
                  <c:v>43122</c:v>
                </c:pt>
                <c:pt idx="506">
                  <c:v>43129</c:v>
                </c:pt>
                <c:pt idx="507">
                  <c:v>43136</c:v>
                </c:pt>
                <c:pt idx="508">
                  <c:v>43143</c:v>
                </c:pt>
                <c:pt idx="509">
                  <c:v>43150</c:v>
                </c:pt>
                <c:pt idx="510">
                  <c:v>43157</c:v>
                </c:pt>
                <c:pt idx="511">
                  <c:v>43164</c:v>
                </c:pt>
                <c:pt idx="512">
                  <c:v>43171</c:v>
                </c:pt>
                <c:pt idx="513">
                  <c:v>43178</c:v>
                </c:pt>
                <c:pt idx="514">
                  <c:v>43185</c:v>
                </c:pt>
                <c:pt idx="515">
                  <c:v>43192</c:v>
                </c:pt>
                <c:pt idx="516">
                  <c:v>43199</c:v>
                </c:pt>
                <c:pt idx="517">
                  <c:v>43206</c:v>
                </c:pt>
                <c:pt idx="518">
                  <c:v>43213</c:v>
                </c:pt>
                <c:pt idx="519">
                  <c:v>43220</c:v>
                </c:pt>
                <c:pt idx="520">
                  <c:v>43227</c:v>
                </c:pt>
                <c:pt idx="521">
                  <c:v>43234</c:v>
                </c:pt>
                <c:pt idx="522">
                  <c:v>43241</c:v>
                </c:pt>
                <c:pt idx="523">
                  <c:v>43248</c:v>
                </c:pt>
                <c:pt idx="524">
                  <c:v>43255</c:v>
                </c:pt>
                <c:pt idx="525">
                  <c:v>43262</c:v>
                </c:pt>
                <c:pt idx="526">
                  <c:v>43269</c:v>
                </c:pt>
                <c:pt idx="527">
                  <c:v>43276</c:v>
                </c:pt>
                <c:pt idx="528">
                  <c:v>43283</c:v>
                </c:pt>
                <c:pt idx="529">
                  <c:v>43290</c:v>
                </c:pt>
                <c:pt idx="530">
                  <c:v>43297</c:v>
                </c:pt>
                <c:pt idx="531">
                  <c:v>43304</c:v>
                </c:pt>
                <c:pt idx="532">
                  <c:v>43311</c:v>
                </c:pt>
                <c:pt idx="533">
                  <c:v>43318</c:v>
                </c:pt>
                <c:pt idx="534">
                  <c:v>43325</c:v>
                </c:pt>
                <c:pt idx="535">
                  <c:v>43332</c:v>
                </c:pt>
                <c:pt idx="536">
                  <c:v>43339</c:v>
                </c:pt>
                <c:pt idx="537">
                  <c:v>43346</c:v>
                </c:pt>
                <c:pt idx="538">
                  <c:v>43353</c:v>
                </c:pt>
                <c:pt idx="539">
                  <c:v>43360</c:v>
                </c:pt>
                <c:pt idx="540">
                  <c:v>43367</c:v>
                </c:pt>
                <c:pt idx="541">
                  <c:v>43374</c:v>
                </c:pt>
                <c:pt idx="542">
                  <c:v>43381</c:v>
                </c:pt>
                <c:pt idx="543">
                  <c:v>43388</c:v>
                </c:pt>
                <c:pt idx="544">
                  <c:v>43395</c:v>
                </c:pt>
                <c:pt idx="545">
                  <c:v>43402</c:v>
                </c:pt>
                <c:pt idx="546">
                  <c:v>43409</c:v>
                </c:pt>
                <c:pt idx="547">
                  <c:v>43416</c:v>
                </c:pt>
                <c:pt idx="548">
                  <c:v>43423</c:v>
                </c:pt>
                <c:pt idx="549">
                  <c:v>43430</c:v>
                </c:pt>
                <c:pt idx="550">
                  <c:v>43437</c:v>
                </c:pt>
                <c:pt idx="551">
                  <c:v>43444</c:v>
                </c:pt>
                <c:pt idx="552">
                  <c:v>43451</c:v>
                </c:pt>
                <c:pt idx="553">
                  <c:v>43458</c:v>
                </c:pt>
                <c:pt idx="554">
                  <c:v>43465</c:v>
                </c:pt>
                <c:pt idx="555">
                  <c:v>43472</c:v>
                </c:pt>
                <c:pt idx="556">
                  <c:v>43479</c:v>
                </c:pt>
                <c:pt idx="557">
                  <c:v>43486</c:v>
                </c:pt>
                <c:pt idx="558">
                  <c:v>43493</c:v>
                </c:pt>
                <c:pt idx="559">
                  <c:v>43500</c:v>
                </c:pt>
                <c:pt idx="560">
                  <c:v>43507</c:v>
                </c:pt>
                <c:pt idx="561">
                  <c:v>43514</c:v>
                </c:pt>
                <c:pt idx="562">
                  <c:v>43521</c:v>
                </c:pt>
                <c:pt idx="563">
                  <c:v>43528</c:v>
                </c:pt>
                <c:pt idx="564">
                  <c:v>43535</c:v>
                </c:pt>
                <c:pt idx="565">
                  <c:v>43542</c:v>
                </c:pt>
                <c:pt idx="566">
                  <c:v>43549</c:v>
                </c:pt>
                <c:pt idx="567">
                  <c:v>43556</c:v>
                </c:pt>
                <c:pt idx="568">
                  <c:v>43563</c:v>
                </c:pt>
                <c:pt idx="569">
                  <c:v>43570</c:v>
                </c:pt>
                <c:pt idx="570">
                  <c:v>43577</c:v>
                </c:pt>
                <c:pt idx="571">
                  <c:v>43584</c:v>
                </c:pt>
                <c:pt idx="572">
                  <c:v>43591</c:v>
                </c:pt>
                <c:pt idx="573">
                  <c:v>43598</c:v>
                </c:pt>
                <c:pt idx="574">
                  <c:v>43605</c:v>
                </c:pt>
                <c:pt idx="575">
                  <c:v>43612</c:v>
                </c:pt>
                <c:pt idx="576">
                  <c:v>43619</c:v>
                </c:pt>
                <c:pt idx="577">
                  <c:v>43626</c:v>
                </c:pt>
                <c:pt idx="578">
                  <c:v>43633</c:v>
                </c:pt>
                <c:pt idx="579">
                  <c:v>43640</c:v>
                </c:pt>
                <c:pt idx="580">
                  <c:v>43647</c:v>
                </c:pt>
                <c:pt idx="581">
                  <c:v>43654</c:v>
                </c:pt>
                <c:pt idx="582">
                  <c:v>43661</c:v>
                </c:pt>
                <c:pt idx="583">
                  <c:v>43668</c:v>
                </c:pt>
                <c:pt idx="584">
                  <c:v>43675</c:v>
                </c:pt>
                <c:pt idx="585">
                  <c:v>43682</c:v>
                </c:pt>
                <c:pt idx="586">
                  <c:v>43689</c:v>
                </c:pt>
                <c:pt idx="587">
                  <c:v>43696</c:v>
                </c:pt>
                <c:pt idx="588">
                  <c:v>43703</c:v>
                </c:pt>
                <c:pt idx="589">
                  <c:v>43710</c:v>
                </c:pt>
                <c:pt idx="590">
                  <c:v>43717</c:v>
                </c:pt>
                <c:pt idx="591">
                  <c:v>43724</c:v>
                </c:pt>
                <c:pt idx="592">
                  <c:v>43731</c:v>
                </c:pt>
                <c:pt idx="593">
                  <c:v>43738</c:v>
                </c:pt>
                <c:pt idx="594">
                  <c:v>43745</c:v>
                </c:pt>
                <c:pt idx="595">
                  <c:v>43752</c:v>
                </c:pt>
                <c:pt idx="596">
                  <c:v>43759</c:v>
                </c:pt>
                <c:pt idx="597">
                  <c:v>43766</c:v>
                </c:pt>
                <c:pt idx="598">
                  <c:v>43773</c:v>
                </c:pt>
                <c:pt idx="599">
                  <c:v>43780</c:v>
                </c:pt>
                <c:pt idx="600">
                  <c:v>43787</c:v>
                </c:pt>
                <c:pt idx="601">
                  <c:v>43794</c:v>
                </c:pt>
                <c:pt idx="602">
                  <c:v>43801</c:v>
                </c:pt>
                <c:pt idx="603">
                  <c:v>43808</c:v>
                </c:pt>
                <c:pt idx="604">
                  <c:v>43815</c:v>
                </c:pt>
                <c:pt idx="605">
                  <c:v>43822</c:v>
                </c:pt>
                <c:pt idx="606">
                  <c:v>43829</c:v>
                </c:pt>
                <c:pt idx="607">
                  <c:v>43836</c:v>
                </c:pt>
                <c:pt idx="608">
                  <c:v>43843</c:v>
                </c:pt>
                <c:pt idx="609">
                  <c:v>43850</c:v>
                </c:pt>
                <c:pt idx="610">
                  <c:v>43857</c:v>
                </c:pt>
                <c:pt idx="611">
                  <c:v>43864</c:v>
                </c:pt>
                <c:pt idx="612">
                  <c:v>43871</c:v>
                </c:pt>
                <c:pt idx="613">
                  <c:v>43878</c:v>
                </c:pt>
                <c:pt idx="614">
                  <c:v>43885</c:v>
                </c:pt>
                <c:pt idx="615">
                  <c:v>43892</c:v>
                </c:pt>
                <c:pt idx="616">
                  <c:v>43899</c:v>
                </c:pt>
                <c:pt idx="617">
                  <c:v>43906</c:v>
                </c:pt>
                <c:pt idx="618">
                  <c:v>43913</c:v>
                </c:pt>
                <c:pt idx="619">
                  <c:v>43920</c:v>
                </c:pt>
                <c:pt idx="620">
                  <c:v>43927</c:v>
                </c:pt>
                <c:pt idx="621">
                  <c:v>43934</c:v>
                </c:pt>
                <c:pt idx="622">
                  <c:v>43941</c:v>
                </c:pt>
                <c:pt idx="623">
                  <c:v>43948</c:v>
                </c:pt>
                <c:pt idx="624">
                  <c:v>43955</c:v>
                </c:pt>
                <c:pt idx="625">
                  <c:v>43962</c:v>
                </c:pt>
                <c:pt idx="626">
                  <c:v>43969</c:v>
                </c:pt>
                <c:pt idx="627">
                  <c:v>43976</c:v>
                </c:pt>
                <c:pt idx="628">
                  <c:v>43983</c:v>
                </c:pt>
                <c:pt idx="629">
                  <c:v>43990</c:v>
                </c:pt>
                <c:pt idx="630">
                  <c:v>43997</c:v>
                </c:pt>
                <c:pt idx="631">
                  <c:v>44004</c:v>
                </c:pt>
                <c:pt idx="632">
                  <c:v>44011</c:v>
                </c:pt>
                <c:pt idx="633">
                  <c:v>44018</c:v>
                </c:pt>
                <c:pt idx="634">
                  <c:v>44025</c:v>
                </c:pt>
                <c:pt idx="635">
                  <c:v>44032</c:v>
                </c:pt>
                <c:pt idx="636">
                  <c:v>44039</c:v>
                </c:pt>
                <c:pt idx="637">
                  <c:v>44046</c:v>
                </c:pt>
                <c:pt idx="638">
                  <c:v>44053</c:v>
                </c:pt>
                <c:pt idx="639">
                  <c:v>44060</c:v>
                </c:pt>
                <c:pt idx="640">
                  <c:v>44067</c:v>
                </c:pt>
                <c:pt idx="641">
                  <c:v>44074</c:v>
                </c:pt>
                <c:pt idx="642">
                  <c:v>44081</c:v>
                </c:pt>
                <c:pt idx="643">
                  <c:v>44088</c:v>
                </c:pt>
                <c:pt idx="644">
                  <c:v>44095</c:v>
                </c:pt>
                <c:pt idx="645">
                  <c:v>44102</c:v>
                </c:pt>
                <c:pt idx="646">
                  <c:v>44109</c:v>
                </c:pt>
                <c:pt idx="647">
                  <c:v>44116</c:v>
                </c:pt>
                <c:pt idx="648">
                  <c:v>44123</c:v>
                </c:pt>
                <c:pt idx="649">
                  <c:v>44130</c:v>
                </c:pt>
                <c:pt idx="650">
                  <c:v>44137</c:v>
                </c:pt>
                <c:pt idx="651">
                  <c:v>44144</c:v>
                </c:pt>
                <c:pt idx="652">
                  <c:v>44151</c:v>
                </c:pt>
                <c:pt idx="653">
                  <c:v>44158</c:v>
                </c:pt>
                <c:pt idx="654">
                  <c:v>44165</c:v>
                </c:pt>
                <c:pt idx="655">
                  <c:v>44172</c:v>
                </c:pt>
                <c:pt idx="656">
                  <c:v>44179</c:v>
                </c:pt>
                <c:pt idx="657">
                  <c:v>44186</c:v>
                </c:pt>
                <c:pt idx="658">
                  <c:v>44193</c:v>
                </c:pt>
                <c:pt idx="659">
                  <c:v>44200</c:v>
                </c:pt>
              </c:numCache>
            </c:numRef>
          </c:cat>
          <c:val>
            <c:numRef>
              <c:f>'C3-14'!$B$16:$B$675</c:f>
              <c:numCache>
                <c:formatCode>General</c:formatCode>
                <c:ptCount val="660"/>
                <c:pt idx="0">
                  <c:v>25.352499999999999</c:v>
                </c:pt>
                <c:pt idx="1">
                  <c:v>26.18</c:v>
                </c:pt>
                <c:pt idx="2">
                  <c:v>26.357999999999901</c:v>
                </c:pt>
                <c:pt idx="3">
                  <c:v>25.532</c:v>
                </c:pt>
                <c:pt idx="4">
                  <c:v>26.47</c:v>
                </c:pt>
                <c:pt idx="5">
                  <c:v>26.222000000000001</c:v>
                </c:pt>
                <c:pt idx="6">
                  <c:v>27.024000000000001</c:v>
                </c:pt>
                <c:pt idx="7">
                  <c:v>27.506</c:v>
                </c:pt>
                <c:pt idx="8">
                  <c:v>28.068000000000001</c:v>
                </c:pt>
                <c:pt idx="9">
                  <c:v>28.545999999999999</c:v>
                </c:pt>
                <c:pt idx="10">
                  <c:v>28.741999999999901</c:v>
                </c:pt>
                <c:pt idx="11">
                  <c:v>29.601999999999901</c:v>
                </c:pt>
                <c:pt idx="12">
                  <c:v>30.52</c:v>
                </c:pt>
                <c:pt idx="13">
                  <c:v>28.922000000000001</c:v>
                </c:pt>
                <c:pt idx="14">
                  <c:v>27.979999999999901</c:v>
                </c:pt>
                <c:pt idx="15">
                  <c:v>26.952000000000002</c:v>
                </c:pt>
                <c:pt idx="16">
                  <c:v>24.923999999999999</c:v>
                </c:pt>
                <c:pt idx="17">
                  <c:v>24.207999999999998</c:v>
                </c:pt>
                <c:pt idx="18">
                  <c:v>25.341999999999999</c:v>
                </c:pt>
                <c:pt idx="19">
                  <c:v>26.282</c:v>
                </c:pt>
                <c:pt idx="20">
                  <c:v>27.015999999999998</c:v>
                </c:pt>
                <c:pt idx="21">
                  <c:v>26.661999999999999</c:v>
                </c:pt>
                <c:pt idx="22">
                  <c:v>25.324000000000002</c:v>
                </c:pt>
                <c:pt idx="23">
                  <c:v>25.448</c:v>
                </c:pt>
                <c:pt idx="24">
                  <c:v>26.47</c:v>
                </c:pt>
                <c:pt idx="25">
                  <c:v>24.62</c:v>
                </c:pt>
                <c:pt idx="26">
                  <c:v>23.641999999999999</c:v>
                </c:pt>
                <c:pt idx="27">
                  <c:v>23.803999999999998</c:v>
                </c:pt>
                <c:pt idx="28">
                  <c:v>21.751999999999999</c:v>
                </c:pt>
                <c:pt idx="29">
                  <c:v>18.9679999999999</c:v>
                </c:pt>
                <c:pt idx="30">
                  <c:v>19.564</c:v>
                </c:pt>
                <c:pt idx="31">
                  <c:v>19.074000000000002</c:v>
                </c:pt>
                <c:pt idx="32">
                  <c:v>17.193999999999999</c:v>
                </c:pt>
                <c:pt idx="33">
                  <c:v>17.127999999999901</c:v>
                </c:pt>
                <c:pt idx="34">
                  <c:v>16.251999999999999</c:v>
                </c:pt>
                <c:pt idx="35">
                  <c:v>15.858000000000001</c:v>
                </c:pt>
                <c:pt idx="36">
                  <c:v>16.367999999999999</c:v>
                </c:pt>
                <c:pt idx="37">
                  <c:v>16.36</c:v>
                </c:pt>
                <c:pt idx="38">
                  <c:v>16.3825</c:v>
                </c:pt>
                <c:pt idx="39">
                  <c:v>15.656000000000001</c:v>
                </c:pt>
                <c:pt idx="40">
                  <c:v>13.756</c:v>
                </c:pt>
                <c:pt idx="41">
                  <c:v>11.978</c:v>
                </c:pt>
                <c:pt idx="42">
                  <c:v>12.233999999999901</c:v>
                </c:pt>
                <c:pt idx="43">
                  <c:v>10.835999999999901</c:v>
                </c:pt>
                <c:pt idx="44">
                  <c:v>9.1980000000000004</c:v>
                </c:pt>
                <c:pt idx="45">
                  <c:v>9.8339999999999996</c:v>
                </c:pt>
                <c:pt idx="46">
                  <c:v>10.27</c:v>
                </c:pt>
                <c:pt idx="47">
                  <c:v>11.422000000000001</c:v>
                </c:pt>
                <c:pt idx="48">
                  <c:v>12.526</c:v>
                </c:pt>
                <c:pt idx="49">
                  <c:v>12.85</c:v>
                </c:pt>
                <c:pt idx="50">
                  <c:v>11.843999999999999</c:v>
                </c:pt>
                <c:pt idx="51">
                  <c:v>12.632</c:v>
                </c:pt>
                <c:pt idx="52">
                  <c:v>13.494999999999999</c:v>
                </c:pt>
                <c:pt idx="53">
                  <c:v>14.555999999999999</c:v>
                </c:pt>
                <c:pt idx="54">
                  <c:v>14.103999999999999</c:v>
                </c:pt>
                <c:pt idx="55">
                  <c:v>14.569999999999901</c:v>
                </c:pt>
                <c:pt idx="56">
                  <c:v>15.484</c:v>
                </c:pt>
                <c:pt idx="57">
                  <c:v>15.5739999999999</c:v>
                </c:pt>
                <c:pt idx="58">
                  <c:v>15.6</c:v>
                </c:pt>
                <c:pt idx="59">
                  <c:v>15.7739999999999</c:v>
                </c:pt>
                <c:pt idx="60">
                  <c:v>15.19</c:v>
                </c:pt>
                <c:pt idx="61">
                  <c:v>13.891999999999999</c:v>
                </c:pt>
                <c:pt idx="62">
                  <c:v>13.488</c:v>
                </c:pt>
                <c:pt idx="63">
                  <c:v>13.78</c:v>
                </c:pt>
                <c:pt idx="64">
                  <c:v>13.744</c:v>
                </c:pt>
                <c:pt idx="65">
                  <c:v>13.9759999999999</c:v>
                </c:pt>
                <c:pt idx="66">
                  <c:v>14.885999999999999</c:v>
                </c:pt>
                <c:pt idx="67">
                  <c:v>14.798</c:v>
                </c:pt>
                <c:pt idx="68">
                  <c:v>14.215999999999999</c:v>
                </c:pt>
                <c:pt idx="69">
                  <c:v>14.835999999999901</c:v>
                </c:pt>
                <c:pt idx="70">
                  <c:v>14.691999999999901</c:v>
                </c:pt>
                <c:pt idx="71">
                  <c:v>15.343999999999999</c:v>
                </c:pt>
                <c:pt idx="72">
                  <c:v>15.598000000000001</c:v>
                </c:pt>
                <c:pt idx="73">
                  <c:v>15.453999999999899</c:v>
                </c:pt>
                <c:pt idx="74">
                  <c:v>15.49</c:v>
                </c:pt>
                <c:pt idx="75">
                  <c:v>14.228</c:v>
                </c:pt>
                <c:pt idx="76">
                  <c:v>13.6699999999999</c:v>
                </c:pt>
                <c:pt idx="77">
                  <c:v>13.53</c:v>
                </c:pt>
                <c:pt idx="78">
                  <c:v>13.831999999999899</c:v>
                </c:pt>
                <c:pt idx="79">
                  <c:v>14.62</c:v>
                </c:pt>
                <c:pt idx="80">
                  <c:v>14.9599999999999</c:v>
                </c:pt>
                <c:pt idx="81">
                  <c:v>14.7899999999999</c:v>
                </c:pt>
                <c:pt idx="82">
                  <c:v>14.68</c:v>
                </c:pt>
                <c:pt idx="83">
                  <c:v>13.868</c:v>
                </c:pt>
                <c:pt idx="84">
                  <c:v>13.6299999999999</c:v>
                </c:pt>
                <c:pt idx="85">
                  <c:v>13.141999999999999</c:v>
                </c:pt>
                <c:pt idx="86">
                  <c:v>13.827999999999999</c:v>
                </c:pt>
                <c:pt idx="87">
                  <c:v>14.538</c:v>
                </c:pt>
                <c:pt idx="88">
                  <c:v>14.154</c:v>
                </c:pt>
                <c:pt idx="89">
                  <c:v>12.725</c:v>
                </c:pt>
                <c:pt idx="90">
                  <c:v>12.657500000000001</c:v>
                </c:pt>
                <c:pt idx="91">
                  <c:v>12.786</c:v>
                </c:pt>
                <c:pt idx="92">
                  <c:v>13.215999999999999</c:v>
                </c:pt>
                <c:pt idx="93">
                  <c:v>13.454000000000001</c:v>
                </c:pt>
                <c:pt idx="94">
                  <c:v>13.2919999999999</c:v>
                </c:pt>
                <c:pt idx="95">
                  <c:v>12.94</c:v>
                </c:pt>
                <c:pt idx="96">
                  <c:v>13.34</c:v>
                </c:pt>
                <c:pt idx="97">
                  <c:v>12.965999999999999</c:v>
                </c:pt>
                <c:pt idx="98">
                  <c:v>12.894</c:v>
                </c:pt>
                <c:pt idx="99">
                  <c:v>13.318</c:v>
                </c:pt>
                <c:pt idx="100">
                  <c:v>13.07</c:v>
                </c:pt>
                <c:pt idx="101">
                  <c:v>13.068</c:v>
                </c:pt>
                <c:pt idx="102">
                  <c:v>12.792</c:v>
                </c:pt>
                <c:pt idx="103">
                  <c:v>12.772500000000001</c:v>
                </c:pt>
                <c:pt idx="104">
                  <c:v>13.353999999999999</c:v>
                </c:pt>
                <c:pt idx="105">
                  <c:v>13.9299999999999</c:v>
                </c:pt>
                <c:pt idx="106">
                  <c:v>14.618</c:v>
                </c:pt>
                <c:pt idx="107">
                  <c:v>15.321999999999999</c:v>
                </c:pt>
                <c:pt idx="108">
                  <c:v>15.922000000000001</c:v>
                </c:pt>
                <c:pt idx="109">
                  <c:v>15.523999999999999</c:v>
                </c:pt>
                <c:pt idx="110">
                  <c:v>14.842000000000001</c:v>
                </c:pt>
                <c:pt idx="111">
                  <c:v>15.294</c:v>
                </c:pt>
                <c:pt idx="112">
                  <c:v>15.134</c:v>
                </c:pt>
                <c:pt idx="113">
                  <c:v>15.4599999999999</c:v>
                </c:pt>
                <c:pt idx="114">
                  <c:v>15.6</c:v>
                </c:pt>
                <c:pt idx="115">
                  <c:v>15.304</c:v>
                </c:pt>
                <c:pt idx="116">
                  <c:v>15.237499999999899</c:v>
                </c:pt>
                <c:pt idx="117">
                  <c:v>14.7899999999999</c:v>
                </c:pt>
                <c:pt idx="118">
                  <c:v>13.953999999999899</c:v>
                </c:pt>
                <c:pt idx="119">
                  <c:v>14.125999999999999</c:v>
                </c:pt>
                <c:pt idx="120">
                  <c:v>13.768000000000001</c:v>
                </c:pt>
                <c:pt idx="121">
                  <c:v>14.303999999999901</c:v>
                </c:pt>
                <c:pt idx="122">
                  <c:v>14.414</c:v>
                </c:pt>
                <c:pt idx="123">
                  <c:v>14.587999999999999</c:v>
                </c:pt>
                <c:pt idx="124">
                  <c:v>15.075999999999899</c:v>
                </c:pt>
                <c:pt idx="125">
                  <c:v>15.474</c:v>
                </c:pt>
                <c:pt idx="126">
                  <c:v>15.522</c:v>
                </c:pt>
                <c:pt idx="127">
                  <c:v>15.262</c:v>
                </c:pt>
                <c:pt idx="128">
                  <c:v>14.978</c:v>
                </c:pt>
                <c:pt idx="129">
                  <c:v>15.435</c:v>
                </c:pt>
                <c:pt idx="130">
                  <c:v>15.49</c:v>
                </c:pt>
                <c:pt idx="131">
                  <c:v>15.641999999999999</c:v>
                </c:pt>
                <c:pt idx="132">
                  <c:v>15.0979999999999</c:v>
                </c:pt>
                <c:pt idx="133">
                  <c:v>14.9599999999999</c:v>
                </c:pt>
                <c:pt idx="134">
                  <c:v>14.596</c:v>
                </c:pt>
                <c:pt idx="135">
                  <c:v>14.553999999999901</c:v>
                </c:pt>
                <c:pt idx="136">
                  <c:v>14.904</c:v>
                </c:pt>
                <c:pt idx="137">
                  <c:v>15.081999999999899</c:v>
                </c:pt>
                <c:pt idx="138">
                  <c:v>14.794</c:v>
                </c:pt>
                <c:pt idx="139">
                  <c:v>14.69</c:v>
                </c:pt>
                <c:pt idx="140">
                  <c:v>14.313999999999901</c:v>
                </c:pt>
                <c:pt idx="141">
                  <c:v>13.932499999999999</c:v>
                </c:pt>
                <c:pt idx="142">
                  <c:v>13.952</c:v>
                </c:pt>
                <c:pt idx="143">
                  <c:v>14.284000000000001</c:v>
                </c:pt>
                <c:pt idx="144">
                  <c:v>14.092000000000001</c:v>
                </c:pt>
                <c:pt idx="145">
                  <c:v>14.26</c:v>
                </c:pt>
                <c:pt idx="146">
                  <c:v>14.5579999999999</c:v>
                </c:pt>
                <c:pt idx="147">
                  <c:v>14.624000000000001</c:v>
                </c:pt>
                <c:pt idx="148">
                  <c:v>14.502000000000001</c:v>
                </c:pt>
                <c:pt idx="149">
                  <c:v>14.584</c:v>
                </c:pt>
                <c:pt idx="150">
                  <c:v>15.055999999999999</c:v>
                </c:pt>
                <c:pt idx="151">
                  <c:v>15.29</c:v>
                </c:pt>
                <c:pt idx="152">
                  <c:v>15.331999999999899</c:v>
                </c:pt>
                <c:pt idx="153">
                  <c:v>16.488</c:v>
                </c:pt>
                <c:pt idx="154">
                  <c:v>16.315999999999999</c:v>
                </c:pt>
                <c:pt idx="155">
                  <c:v>16.79</c:v>
                </c:pt>
                <c:pt idx="156">
                  <c:v>16.21</c:v>
                </c:pt>
                <c:pt idx="157">
                  <c:v>16.127500000000001</c:v>
                </c:pt>
                <c:pt idx="158">
                  <c:v>16.558</c:v>
                </c:pt>
                <c:pt idx="159">
                  <c:v>16.34</c:v>
                </c:pt>
                <c:pt idx="160">
                  <c:v>15.962</c:v>
                </c:pt>
                <c:pt idx="161">
                  <c:v>13.866</c:v>
                </c:pt>
                <c:pt idx="162">
                  <c:v>13.069999999999901</c:v>
                </c:pt>
                <c:pt idx="163">
                  <c:v>13.0579999999999</c:v>
                </c:pt>
                <c:pt idx="164">
                  <c:v>12.123999999999899</c:v>
                </c:pt>
                <c:pt idx="165">
                  <c:v>12.6</c:v>
                </c:pt>
                <c:pt idx="166">
                  <c:v>12.48</c:v>
                </c:pt>
                <c:pt idx="167">
                  <c:v>11.324</c:v>
                </c:pt>
                <c:pt idx="168">
                  <c:v>11.587999999999999</c:v>
                </c:pt>
                <c:pt idx="169">
                  <c:v>12.385999999999999</c:v>
                </c:pt>
                <c:pt idx="170">
                  <c:v>12.85</c:v>
                </c:pt>
                <c:pt idx="171">
                  <c:v>12.944000000000001</c:v>
                </c:pt>
                <c:pt idx="172">
                  <c:v>12.133999999999901</c:v>
                </c:pt>
                <c:pt idx="173">
                  <c:v>12.044</c:v>
                </c:pt>
                <c:pt idx="174">
                  <c:v>11.555999999999999</c:v>
                </c:pt>
                <c:pt idx="175">
                  <c:v>10.744999999999999</c:v>
                </c:pt>
                <c:pt idx="176">
                  <c:v>10.286</c:v>
                </c:pt>
                <c:pt idx="177">
                  <c:v>10.559999999999899</c:v>
                </c:pt>
                <c:pt idx="178">
                  <c:v>10.2419999999999</c:v>
                </c:pt>
                <c:pt idx="179">
                  <c:v>10.383999999999901</c:v>
                </c:pt>
                <c:pt idx="180">
                  <c:v>9.7279999999999998</c:v>
                </c:pt>
                <c:pt idx="181">
                  <c:v>9.9759999999999902</c:v>
                </c:pt>
                <c:pt idx="182">
                  <c:v>9.7919999999999998</c:v>
                </c:pt>
                <c:pt idx="183">
                  <c:v>8.4079999999999995</c:v>
                </c:pt>
                <c:pt idx="184">
                  <c:v>8.0139999999999993</c:v>
                </c:pt>
                <c:pt idx="185">
                  <c:v>7.4640000000000004</c:v>
                </c:pt>
                <c:pt idx="186">
                  <c:v>6.9079999999999897</c:v>
                </c:pt>
                <c:pt idx="187">
                  <c:v>7.8599999999999897</c:v>
                </c:pt>
                <c:pt idx="188">
                  <c:v>7.3550000000000004</c:v>
                </c:pt>
                <c:pt idx="189">
                  <c:v>6.3449999999999998</c:v>
                </c:pt>
                <c:pt idx="190">
                  <c:v>6.77</c:v>
                </c:pt>
                <c:pt idx="191">
                  <c:v>6.7519999999999998</c:v>
                </c:pt>
                <c:pt idx="192">
                  <c:v>7.4119999999999902</c:v>
                </c:pt>
                <c:pt idx="193">
                  <c:v>8.11</c:v>
                </c:pt>
                <c:pt idx="194">
                  <c:v>8.14</c:v>
                </c:pt>
                <c:pt idx="195">
                  <c:v>8.2739999999999991</c:v>
                </c:pt>
                <c:pt idx="196">
                  <c:v>8.8579999999999899</c:v>
                </c:pt>
                <c:pt idx="197">
                  <c:v>8.7799999999999994</c:v>
                </c:pt>
                <c:pt idx="198">
                  <c:v>8.3039999999999896</c:v>
                </c:pt>
                <c:pt idx="199">
                  <c:v>7.7319999999999904</c:v>
                </c:pt>
                <c:pt idx="200">
                  <c:v>7.0959999999999903</c:v>
                </c:pt>
                <c:pt idx="201">
                  <c:v>6.9379999999999997</c:v>
                </c:pt>
                <c:pt idx="202">
                  <c:v>6.33</c:v>
                </c:pt>
                <c:pt idx="203">
                  <c:v>6.9119999999999999</c:v>
                </c:pt>
                <c:pt idx="204">
                  <c:v>7.1379999999999999</c:v>
                </c:pt>
                <c:pt idx="205">
                  <c:v>7.1260000000000003</c:v>
                </c:pt>
                <c:pt idx="206">
                  <c:v>7.1459999999999999</c:v>
                </c:pt>
                <c:pt idx="207">
                  <c:v>6.6820000000000004</c:v>
                </c:pt>
                <c:pt idx="208">
                  <c:v>6.4580000000000002</c:v>
                </c:pt>
                <c:pt idx="209">
                  <c:v>6.7479999999999896</c:v>
                </c:pt>
                <c:pt idx="210">
                  <c:v>6.45399999999999</c:v>
                </c:pt>
                <c:pt idx="211">
                  <c:v>6.4340000000000002</c:v>
                </c:pt>
                <c:pt idx="212">
                  <c:v>6.81</c:v>
                </c:pt>
                <c:pt idx="213">
                  <c:v>7.5720000000000001</c:v>
                </c:pt>
                <c:pt idx="214">
                  <c:v>8.0239999999999991</c:v>
                </c:pt>
                <c:pt idx="215">
                  <c:v>8.2059999999999995</c:v>
                </c:pt>
                <c:pt idx="216">
                  <c:v>7.806</c:v>
                </c:pt>
                <c:pt idx="217">
                  <c:v>7.2619999999999898</c:v>
                </c:pt>
                <c:pt idx="218">
                  <c:v>6.9980000000000002</c:v>
                </c:pt>
                <c:pt idx="219">
                  <c:v>6.9079999999999897</c:v>
                </c:pt>
                <c:pt idx="220">
                  <c:v>7.194</c:v>
                </c:pt>
                <c:pt idx="221">
                  <c:v>7.6114285714285703</c:v>
                </c:pt>
                <c:pt idx="222">
                  <c:v>7.8714285714285701</c:v>
                </c:pt>
                <c:pt idx="223">
                  <c:v>7.8185714285714196</c:v>
                </c:pt>
                <c:pt idx="224">
                  <c:v>8.2259999999999902</c:v>
                </c:pt>
                <c:pt idx="225">
                  <c:v>7.7060000000000004</c:v>
                </c:pt>
                <c:pt idx="226">
                  <c:v>7.4619999999999997</c:v>
                </c:pt>
                <c:pt idx="227">
                  <c:v>7.63</c:v>
                </c:pt>
                <c:pt idx="228">
                  <c:v>7.7720000000000002</c:v>
                </c:pt>
                <c:pt idx="229">
                  <c:v>7.8339999999999996</c:v>
                </c:pt>
                <c:pt idx="230">
                  <c:v>8.0039999999999996</c:v>
                </c:pt>
                <c:pt idx="231">
                  <c:v>7.8079999999999998</c:v>
                </c:pt>
                <c:pt idx="232">
                  <c:v>8.1259999999999994</c:v>
                </c:pt>
                <c:pt idx="233">
                  <c:v>8.2899999999999991</c:v>
                </c:pt>
                <c:pt idx="234">
                  <c:v>7.8879999999999999</c:v>
                </c:pt>
                <c:pt idx="235">
                  <c:v>6.8040000000000003</c:v>
                </c:pt>
                <c:pt idx="236">
                  <c:v>6.6599999999999904</c:v>
                </c:pt>
                <c:pt idx="237">
                  <c:v>6.1979999999999897</c:v>
                </c:pt>
                <c:pt idx="238">
                  <c:v>6.78</c:v>
                </c:pt>
                <c:pt idx="239">
                  <c:v>6.9039999999999999</c:v>
                </c:pt>
                <c:pt idx="240">
                  <c:v>6.8250000000000002</c:v>
                </c:pt>
                <c:pt idx="241">
                  <c:v>6.32</c:v>
                </c:pt>
                <c:pt idx="242">
                  <c:v>6.0960000000000001</c:v>
                </c:pt>
                <c:pt idx="243">
                  <c:v>5.52</c:v>
                </c:pt>
                <c:pt idx="244">
                  <c:v>4.5839999999999996</c:v>
                </c:pt>
                <c:pt idx="245">
                  <c:v>3.8460000000000001</c:v>
                </c:pt>
                <c:pt idx="246">
                  <c:v>4.2220000000000004</c:v>
                </c:pt>
                <c:pt idx="247">
                  <c:v>4.83</c:v>
                </c:pt>
                <c:pt idx="248">
                  <c:v>4.9340000000000002</c:v>
                </c:pt>
                <c:pt idx="249">
                  <c:v>4.4820000000000002</c:v>
                </c:pt>
                <c:pt idx="250">
                  <c:v>4.2560000000000002</c:v>
                </c:pt>
                <c:pt idx="251">
                  <c:v>3.6659999999999902</c:v>
                </c:pt>
                <c:pt idx="252">
                  <c:v>3.8519999999999999</c:v>
                </c:pt>
                <c:pt idx="253">
                  <c:v>4.6475</c:v>
                </c:pt>
                <c:pt idx="254">
                  <c:v>4.9059999999999997</c:v>
                </c:pt>
                <c:pt idx="255">
                  <c:v>4.6079999999999997</c:v>
                </c:pt>
                <c:pt idx="256">
                  <c:v>3.3079999999999998</c:v>
                </c:pt>
                <c:pt idx="257">
                  <c:v>2.968</c:v>
                </c:pt>
                <c:pt idx="258">
                  <c:v>3.194</c:v>
                </c:pt>
                <c:pt idx="259">
                  <c:v>3.6119999999999899</c:v>
                </c:pt>
                <c:pt idx="260">
                  <c:v>3.484</c:v>
                </c:pt>
                <c:pt idx="261">
                  <c:v>3.444</c:v>
                </c:pt>
                <c:pt idx="262">
                  <c:v>3.6859999999999999</c:v>
                </c:pt>
                <c:pt idx="263">
                  <c:v>3.9319999999999999</c:v>
                </c:pt>
                <c:pt idx="264">
                  <c:v>4.3479999999999999</c:v>
                </c:pt>
                <c:pt idx="265">
                  <c:v>4.4640000000000004</c:v>
                </c:pt>
                <c:pt idx="266">
                  <c:v>4.2779999999999996</c:v>
                </c:pt>
                <c:pt idx="267">
                  <c:v>4.4020000000000001</c:v>
                </c:pt>
                <c:pt idx="268">
                  <c:v>4.1079999999999997</c:v>
                </c:pt>
                <c:pt idx="269">
                  <c:v>4.1159999999999997</c:v>
                </c:pt>
                <c:pt idx="270">
                  <c:v>4.2699999999999996</c:v>
                </c:pt>
                <c:pt idx="271">
                  <c:v>4.3239999999999998</c:v>
                </c:pt>
                <c:pt idx="272">
                  <c:v>4.46</c:v>
                </c:pt>
                <c:pt idx="273">
                  <c:v>4.33</c:v>
                </c:pt>
                <c:pt idx="274">
                  <c:v>4.3899999999999997</c:v>
                </c:pt>
                <c:pt idx="275">
                  <c:v>4.532</c:v>
                </c:pt>
                <c:pt idx="276">
                  <c:v>4.74</c:v>
                </c:pt>
                <c:pt idx="277">
                  <c:v>5.3339999999999996</c:v>
                </c:pt>
                <c:pt idx="278">
                  <c:v>5.468</c:v>
                </c:pt>
                <c:pt idx="279">
                  <c:v>5.4</c:v>
                </c:pt>
                <c:pt idx="280">
                  <c:v>5.1520000000000001</c:v>
                </c:pt>
                <c:pt idx="281">
                  <c:v>4.806</c:v>
                </c:pt>
                <c:pt idx="282">
                  <c:v>5.0860000000000003</c:v>
                </c:pt>
                <c:pt idx="283">
                  <c:v>4.72</c:v>
                </c:pt>
                <c:pt idx="284">
                  <c:v>4.8639999999999999</c:v>
                </c:pt>
                <c:pt idx="285">
                  <c:v>4.63</c:v>
                </c:pt>
                <c:pt idx="286">
                  <c:v>4.5714285714285703</c:v>
                </c:pt>
                <c:pt idx="287">
                  <c:v>4.4228571428571399</c:v>
                </c:pt>
                <c:pt idx="288">
                  <c:v>4.4099999999999904</c:v>
                </c:pt>
                <c:pt idx="289">
                  <c:v>4.6385714285714199</c:v>
                </c:pt>
                <c:pt idx="290">
                  <c:v>4.9000000000000004</c:v>
                </c:pt>
                <c:pt idx="291">
                  <c:v>4.8379999999999903</c:v>
                </c:pt>
                <c:pt idx="292">
                  <c:v>4.8925000000000001</c:v>
                </c:pt>
                <c:pt idx="293">
                  <c:v>4.8125</c:v>
                </c:pt>
                <c:pt idx="294">
                  <c:v>4.59</c:v>
                </c:pt>
                <c:pt idx="295">
                  <c:v>4.9371428571428497</c:v>
                </c:pt>
                <c:pt idx="296">
                  <c:v>5.13</c:v>
                </c:pt>
                <c:pt idx="297">
                  <c:v>5.5228571428571396</c:v>
                </c:pt>
                <c:pt idx="298">
                  <c:v>6.2042857142857102</c:v>
                </c:pt>
                <c:pt idx="299">
                  <c:v>6.4442857142857104</c:v>
                </c:pt>
                <c:pt idx="300">
                  <c:v>6.9742857142857098</c:v>
                </c:pt>
                <c:pt idx="301">
                  <c:v>6.7671428571428498</c:v>
                </c:pt>
                <c:pt idx="302">
                  <c:v>6.7983333333333302</c:v>
                </c:pt>
                <c:pt idx="303">
                  <c:v>6.5860000000000003</c:v>
                </c:pt>
                <c:pt idx="304">
                  <c:v>6.0228571428571396</c:v>
                </c:pt>
                <c:pt idx="305">
                  <c:v>5.4039999999999901</c:v>
                </c:pt>
                <c:pt idx="306">
                  <c:v>4.806</c:v>
                </c:pt>
                <c:pt idx="307">
                  <c:v>5.0339999999999998</c:v>
                </c:pt>
                <c:pt idx="308">
                  <c:v>5.4375</c:v>
                </c:pt>
                <c:pt idx="309">
                  <c:v>5.5279999999999996</c:v>
                </c:pt>
                <c:pt idx="310">
                  <c:v>5.3199999999999896</c:v>
                </c:pt>
                <c:pt idx="311">
                  <c:v>5.1840000000000002</c:v>
                </c:pt>
                <c:pt idx="312">
                  <c:v>5.048</c:v>
                </c:pt>
                <c:pt idx="313">
                  <c:v>4.9859999999999998</c:v>
                </c:pt>
                <c:pt idx="314">
                  <c:v>5.1419999999999897</c:v>
                </c:pt>
                <c:pt idx="315">
                  <c:v>5.3879999999999999</c:v>
                </c:pt>
                <c:pt idx="316">
                  <c:v>5.5179999999999998</c:v>
                </c:pt>
                <c:pt idx="317">
                  <c:v>5.6340000000000003</c:v>
                </c:pt>
                <c:pt idx="318">
                  <c:v>5.74</c:v>
                </c:pt>
                <c:pt idx="319">
                  <c:v>5.9219999999999997</c:v>
                </c:pt>
                <c:pt idx="320">
                  <c:v>5.7080000000000002</c:v>
                </c:pt>
                <c:pt idx="321">
                  <c:v>6.0019999999999998</c:v>
                </c:pt>
                <c:pt idx="322">
                  <c:v>6.1159999999999997</c:v>
                </c:pt>
                <c:pt idx="323">
                  <c:v>6.1660000000000004</c:v>
                </c:pt>
                <c:pt idx="324">
                  <c:v>6.11</c:v>
                </c:pt>
                <c:pt idx="325">
                  <c:v>6.2159999999999904</c:v>
                </c:pt>
                <c:pt idx="326">
                  <c:v>6.3739999999999997</c:v>
                </c:pt>
                <c:pt idx="327">
                  <c:v>6.3539999999999903</c:v>
                </c:pt>
                <c:pt idx="328">
                  <c:v>6.2919999999999998</c:v>
                </c:pt>
                <c:pt idx="329">
                  <c:v>6.1219999999999999</c:v>
                </c:pt>
                <c:pt idx="330">
                  <c:v>5.9159999999999897</c:v>
                </c:pt>
                <c:pt idx="331">
                  <c:v>5.8280000000000003</c:v>
                </c:pt>
                <c:pt idx="332">
                  <c:v>5.7539999999999996</c:v>
                </c:pt>
                <c:pt idx="333">
                  <c:v>5.9240000000000004</c:v>
                </c:pt>
                <c:pt idx="334">
                  <c:v>6.1283333333333303</c:v>
                </c:pt>
                <c:pt idx="335">
                  <c:v>6.26</c:v>
                </c:pt>
                <c:pt idx="336">
                  <c:v>6.3279999999999896</c:v>
                </c:pt>
                <c:pt idx="337">
                  <c:v>6.6219999999999999</c:v>
                </c:pt>
                <c:pt idx="338">
                  <c:v>6.7560000000000002</c:v>
                </c:pt>
                <c:pt idx="339">
                  <c:v>6.984</c:v>
                </c:pt>
                <c:pt idx="340">
                  <c:v>7.0925000000000002</c:v>
                </c:pt>
                <c:pt idx="341">
                  <c:v>6.8620000000000001</c:v>
                </c:pt>
                <c:pt idx="342">
                  <c:v>6.6719999999999997</c:v>
                </c:pt>
                <c:pt idx="343">
                  <c:v>7.0039999999999996</c:v>
                </c:pt>
                <c:pt idx="344">
                  <c:v>7.2949999999999902</c:v>
                </c:pt>
                <c:pt idx="345">
                  <c:v>7.2</c:v>
                </c:pt>
                <c:pt idx="346">
                  <c:v>6.8239999999999998</c:v>
                </c:pt>
                <c:pt idx="347">
                  <c:v>7.1120000000000001</c:v>
                </c:pt>
                <c:pt idx="348">
                  <c:v>7.0759999999999996</c:v>
                </c:pt>
                <c:pt idx="349">
                  <c:v>6.9679999999999902</c:v>
                </c:pt>
                <c:pt idx="350">
                  <c:v>7.0239999999999903</c:v>
                </c:pt>
                <c:pt idx="351">
                  <c:v>7.2720000000000002</c:v>
                </c:pt>
                <c:pt idx="352">
                  <c:v>7.4640000000000004</c:v>
                </c:pt>
                <c:pt idx="353">
                  <c:v>7.3459999999999903</c:v>
                </c:pt>
                <c:pt idx="354">
                  <c:v>6.85</c:v>
                </c:pt>
                <c:pt idx="355">
                  <c:v>6.6260000000000003</c:v>
                </c:pt>
                <c:pt idx="356">
                  <c:v>6.734</c:v>
                </c:pt>
                <c:pt idx="357">
                  <c:v>6.95</c:v>
                </c:pt>
                <c:pt idx="358">
                  <c:v>7.0225</c:v>
                </c:pt>
                <c:pt idx="359">
                  <c:v>7.0659999999999998</c:v>
                </c:pt>
                <c:pt idx="360">
                  <c:v>6.8319999999999999</c:v>
                </c:pt>
                <c:pt idx="361">
                  <c:v>7.1660000000000004</c:v>
                </c:pt>
                <c:pt idx="362">
                  <c:v>7.3680000000000003</c:v>
                </c:pt>
                <c:pt idx="363">
                  <c:v>7.524</c:v>
                </c:pt>
                <c:pt idx="364">
                  <c:v>7.5979999999999999</c:v>
                </c:pt>
                <c:pt idx="365">
                  <c:v>7.3840000000000003</c:v>
                </c:pt>
                <c:pt idx="366">
                  <c:v>7.25</c:v>
                </c:pt>
                <c:pt idx="367">
                  <c:v>7.39</c:v>
                </c:pt>
                <c:pt idx="368">
                  <c:v>7.5379999999999896</c:v>
                </c:pt>
                <c:pt idx="369">
                  <c:v>7.4480000000000004</c:v>
                </c:pt>
                <c:pt idx="370">
                  <c:v>7.5039999999999996</c:v>
                </c:pt>
                <c:pt idx="371">
                  <c:v>7.43</c:v>
                </c:pt>
                <c:pt idx="372">
                  <c:v>7.4739999999999904</c:v>
                </c:pt>
                <c:pt idx="373">
                  <c:v>7.726</c:v>
                </c:pt>
                <c:pt idx="374">
                  <c:v>7.9879999999999898</c:v>
                </c:pt>
                <c:pt idx="375">
                  <c:v>7.9599999999999902</c:v>
                </c:pt>
                <c:pt idx="376">
                  <c:v>7.85</c:v>
                </c:pt>
                <c:pt idx="377">
                  <c:v>8.1319999999999997</c:v>
                </c:pt>
                <c:pt idx="378">
                  <c:v>8.2720000000000002</c:v>
                </c:pt>
                <c:pt idx="379">
                  <c:v>8.1179999999999897</c:v>
                </c:pt>
                <c:pt idx="380">
                  <c:v>8.0719999999999992</c:v>
                </c:pt>
                <c:pt idx="381">
                  <c:v>8.2059999999999995</c:v>
                </c:pt>
                <c:pt idx="382">
                  <c:v>8.1739999999999995</c:v>
                </c:pt>
                <c:pt idx="383">
                  <c:v>8.0060000000000002</c:v>
                </c:pt>
                <c:pt idx="384">
                  <c:v>8.0739999999999998</c:v>
                </c:pt>
                <c:pt idx="385">
                  <c:v>8.2040000000000006</c:v>
                </c:pt>
                <c:pt idx="386">
                  <c:v>8.3780000000000001</c:v>
                </c:pt>
                <c:pt idx="387">
                  <c:v>8.4760000000000009</c:v>
                </c:pt>
                <c:pt idx="388">
                  <c:v>8.6319999999999997</c:v>
                </c:pt>
                <c:pt idx="389">
                  <c:v>8.4659999999999993</c:v>
                </c:pt>
                <c:pt idx="390">
                  <c:v>8.3919999999999995</c:v>
                </c:pt>
                <c:pt idx="391">
                  <c:v>8.5719999999999992</c:v>
                </c:pt>
                <c:pt idx="392">
                  <c:v>8.5980000000000008</c:v>
                </c:pt>
                <c:pt idx="393">
                  <c:v>8.5459999999999994</c:v>
                </c:pt>
                <c:pt idx="394">
                  <c:v>8.3299999999999894</c:v>
                </c:pt>
                <c:pt idx="395">
                  <c:v>8.1300000000000008</c:v>
                </c:pt>
                <c:pt idx="396">
                  <c:v>8.24</c:v>
                </c:pt>
                <c:pt idx="397">
                  <c:v>8.2799999999999994</c:v>
                </c:pt>
                <c:pt idx="398">
                  <c:v>7.7679999999999998</c:v>
                </c:pt>
                <c:pt idx="399">
                  <c:v>7.056</c:v>
                </c:pt>
                <c:pt idx="400">
                  <c:v>6.4759999999999902</c:v>
                </c:pt>
                <c:pt idx="401">
                  <c:v>5.9979999999999896</c:v>
                </c:pt>
                <c:pt idx="402">
                  <c:v>5.6539999999999999</c:v>
                </c:pt>
                <c:pt idx="403">
                  <c:v>4.9660000000000002</c:v>
                </c:pt>
                <c:pt idx="404">
                  <c:v>4.992</c:v>
                </c:pt>
                <c:pt idx="405">
                  <c:v>5.0460000000000003</c:v>
                </c:pt>
                <c:pt idx="406">
                  <c:v>4.9480000000000004</c:v>
                </c:pt>
                <c:pt idx="407">
                  <c:v>5.01</c:v>
                </c:pt>
                <c:pt idx="408">
                  <c:v>4.9139999999999997</c:v>
                </c:pt>
                <c:pt idx="409">
                  <c:v>4.8249999999999904</c:v>
                </c:pt>
                <c:pt idx="410">
                  <c:v>4.984</c:v>
                </c:pt>
                <c:pt idx="411">
                  <c:v>5.306</c:v>
                </c:pt>
                <c:pt idx="412">
                  <c:v>5.55</c:v>
                </c:pt>
                <c:pt idx="413">
                  <c:v>5.6519999999999904</c:v>
                </c:pt>
                <c:pt idx="414">
                  <c:v>6.3659999999999997</c:v>
                </c:pt>
                <c:pt idx="415">
                  <c:v>6.048</c:v>
                </c:pt>
                <c:pt idx="416">
                  <c:v>5.8460000000000001</c:v>
                </c:pt>
                <c:pt idx="417">
                  <c:v>6.0239999999999903</c:v>
                </c:pt>
                <c:pt idx="418">
                  <c:v>5.8759999999999897</c:v>
                </c:pt>
                <c:pt idx="419">
                  <c:v>6.0140000000000002</c:v>
                </c:pt>
                <c:pt idx="420">
                  <c:v>6.0839999999999996</c:v>
                </c:pt>
                <c:pt idx="421">
                  <c:v>5.7859999999999996</c:v>
                </c:pt>
                <c:pt idx="422">
                  <c:v>5.5259999999999998</c:v>
                </c:pt>
                <c:pt idx="423">
                  <c:v>4.6139999999999999</c:v>
                </c:pt>
                <c:pt idx="424">
                  <c:v>4.68</c:v>
                </c:pt>
                <c:pt idx="425">
                  <c:v>4.7119999999999997</c:v>
                </c:pt>
                <c:pt idx="426">
                  <c:v>4.6840000000000002</c:v>
                </c:pt>
                <c:pt idx="427">
                  <c:v>4.5059999999999896</c:v>
                </c:pt>
                <c:pt idx="428">
                  <c:v>4.5640000000000001</c:v>
                </c:pt>
                <c:pt idx="429">
                  <c:v>4.8659999999999997</c:v>
                </c:pt>
                <c:pt idx="430">
                  <c:v>4.6820000000000004</c:v>
                </c:pt>
                <c:pt idx="431">
                  <c:v>4.7160000000000002</c:v>
                </c:pt>
                <c:pt idx="432">
                  <c:v>4.4279999999999999</c:v>
                </c:pt>
                <c:pt idx="433">
                  <c:v>4.0460000000000003</c:v>
                </c:pt>
                <c:pt idx="434">
                  <c:v>4.1059999999999999</c:v>
                </c:pt>
                <c:pt idx="435">
                  <c:v>4.3460000000000001</c:v>
                </c:pt>
                <c:pt idx="436">
                  <c:v>4.7960000000000003</c:v>
                </c:pt>
                <c:pt idx="437">
                  <c:v>5.51</c:v>
                </c:pt>
                <c:pt idx="438">
                  <c:v>5.6139999999999999</c:v>
                </c:pt>
                <c:pt idx="439">
                  <c:v>5.7919999999999998</c:v>
                </c:pt>
                <c:pt idx="440">
                  <c:v>5.85</c:v>
                </c:pt>
                <c:pt idx="441">
                  <c:v>6.2159999999999904</c:v>
                </c:pt>
                <c:pt idx="442">
                  <c:v>6.02</c:v>
                </c:pt>
                <c:pt idx="443">
                  <c:v>5.6360000000000001</c:v>
                </c:pt>
                <c:pt idx="444">
                  <c:v>5.3440000000000003</c:v>
                </c:pt>
                <c:pt idx="445">
                  <c:v>4.5279999999999996</c:v>
                </c:pt>
                <c:pt idx="446">
                  <c:v>4.4480000000000004</c:v>
                </c:pt>
                <c:pt idx="447">
                  <c:v>4.8879999999999999</c:v>
                </c:pt>
                <c:pt idx="448">
                  <c:v>5.694</c:v>
                </c:pt>
                <c:pt idx="449">
                  <c:v>6.3925000000000001</c:v>
                </c:pt>
                <c:pt idx="450">
                  <c:v>5.5220000000000002</c:v>
                </c:pt>
                <c:pt idx="451">
                  <c:v>5.2759999999999998</c:v>
                </c:pt>
                <c:pt idx="452">
                  <c:v>5.032</c:v>
                </c:pt>
                <c:pt idx="453">
                  <c:v>5.0919999999999996</c:v>
                </c:pt>
                <c:pt idx="454">
                  <c:v>5.23</c:v>
                </c:pt>
                <c:pt idx="455">
                  <c:v>5.1719999999999997</c:v>
                </c:pt>
                <c:pt idx="456">
                  <c:v>4.9979999999999896</c:v>
                </c:pt>
                <c:pt idx="457">
                  <c:v>5.18</c:v>
                </c:pt>
                <c:pt idx="458">
                  <c:v>5.4740000000000002</c:v>
                </c:pt>
                <c:pt idx="459">
                  <c:v>5.2720000000000002</c:v>
                </c:pt>
                <c:pt idx="460">
                  <c:v>5.1420000000000003</c:v>
                </c:pt>
                <c:pt idx="461">
                  <c:v>4.9219999999999997</c:v>
                </c:pt>
                <c:pt idx="462">
                  <c:v>4.74</c:v>
                </c:pt>
                <c:pt idx="463">
                  <c:v>4.8479999999999999</c:v>
                </c:pt>
                <c:pt idx="464">
                  <c:v>4.875</c:v>
                </c:pt>
                <c:pt idx="465">
                  <c:v>4.782</c:v>
                </c:pt>
                <c:pt idx="466">
                  <c:v>4.5639999999999903</c:v>
                </c:pt>
                <c:pt idx="467">
                  <c:v>4.4939999999999998</c:v>
                </c:pt>
                <c:pt idx="468">
                  <c:v>4.4340000000000002</c:v>
                </c:pt>
                <c:pt idx="469">
                  <c:v>4.6180000000000003</c:v>
                </c:pt>
                <c:pt idx="470">
                  <c:v>4.9459999999999997</c:v>
                </c:pt>
                <c:pt idx="471">
                  <c:v>5.1059999999999999</c:v>
                </c:pt>
                <c:pt idx="472">
                  <c:v>5.01799999999999</c:v>
                </c:pt>
                <c:pt idx="473">
                  <c:v>4.9320000000000004</c:v>
                </c:pt>
                <c:pt idx="474">
                  <c:v>4.8899999999999997</c:v>
                </c:pt>
                <c:pt idx="475">
                  <c:v>4.9419999999999904</c:v>
                </c:pt>
                <c:pt idx="476">
                  <c:v>5.1680000000000001</c:v>
                </c:pt>
                <c:pt idx="477">
                  <c:v>5.3879999999999999</c:v>
                </c:pt>
                <c:pt idx="478">
                  <c:v>5.3259999999999996</c:v>
                </c:pt>
                <c:pt idx="479">
                  <c:v>5.1639999999999997</c:v>
                </c:pt>
                <c:pt idx="480">
                  <c:v>5.3379999999999903</c:v>
                </c:pt>
                <c:pt idx="481">
                  <c:v>5.3239999999999998</c:v>
                </c:pt>
                <c:pt idx="482">
                  <c:v>5.6859999999999999</c:v>
                </c:pt>
                <c:pt idx="483">
                  <c:v>5.8940000000000001</c:v>
                </c:pt>
                <c:pt idx="484">
                  <c:v>5.9779999999999998</c:v>
                </c:pt>
                <c:pt idx="485">
                  <c:v>6.6079999999999997</c:v>
                </c:pt>
                <c:pt idx="486">
                  <c:v>6.97</c:v>
                </c:pt>
                <c:pt idx="487">
                  <c:v>6.766</c:v>
                </c:pt>
                <c:pt idx="488">
                  <c:v>7.0439999999999996</c:v>
                </c:pt>
                <c:pt idx="489">
                  <c:v>6.9459999999999997</c:v>
                </c:pt>
                <c:pt idx="490">
                  <c:v>7.2919999999999998</c:v>
                </c:pt>
                <c:pt idx="491">
                  <c:v>7.5620000000000003</c:v>
                </c:pt>
                <c:pt idx="492">
                  <c:v>7.3360000000000003</c:v>
                </c:pt>
                <c:pt idx="493">
                  <c:v>7.5119999999999898</c:v>
                </c:pt>
                <c:pt idx="494">
                  <c:v>7.6679999999999904</c:v>
                </c:pt>
                <c:pt idx="495">
                  <c:v>7.4820000000000002</c:v>
                </c:pt>
                <c:pt idx="496">
                  <c:v>7.5259999999999998</c:v>
                </c:pt>
                <c:pt idx="497">
                  <c:v>7.64</c:v>
                </c:pt>
                <c:pt idx="498">
                  <c:v>7.3479999999999901</c:v>
                </c:pt>
                <c:pt idx="499">
                  <c:v>7.1360000000000001</c:v>
                </c:pt>
                <c:pt idx="500">
                  <c:v>7.77599999999999</c:v>
                </c:pt>
                <c:pt idx="501">
                  <c:v>8.15749999999999</c:v>
                </c:pt>
                <c:pt idx="502">
                  <c:v>7.7750000000000004</c:v>
                </c:pt>
                <c:pt idx="503">
                  <c:v>7.782</c:v>
                </c:pt>
                <c:pt idx="504">
                  <c:v>8.2360000000000007</c:v>
                </c:pt>
                <c:pt idx="505">
                  <c:v>9.0879999999999992</c:v>
                </c:pt>
                <c:pt idx="506">
                  <c:v>9.0579999999999892</c:v>
                </c:pt>
                <c:pt idx="507">
                  <c:v>9.0220000000000002</c:v>
                </c:pt>
                <c:pt idx="508">
                  <c:v>9.5860000000000003</c:v>
                </c:pt>
                <c:pt idx="509">
                  <c:v>9.718</c:v>
                </c:pt>
                <c:pt idx="510">
                  <c:v>9.9819999999999993</c:v>
                </c:pt>
                <c:pt idx="511">
                  <c:v>10.722</c:v>
                </c:pt>
                <c:pt idx="512">
                  <c:v>11.182</c:v>
                </c:pt>
                <c:pt idx="513">
                  <c:v>12.013999999999999</c:v>
                </c:pt>
                <c:pt idx="514">
                  <c:v>13.2075</c:v>
                </c:pt>
                <c:pt idx="515">
                  <c:v>13.023999999999999</c:v>
                </c:pt>
                <c:pt idx="516">
                  <c:v>13.496</c:v>
                </c:pt>
                <c:pt idx="517">
                  <c:v>13.586</c:v>
                </c:pt>
                <c:pt idx="518">
                  <c:v>13.238</c:v>
                </c:pt>
                <c:pt idx="519">
                  <c:v>13.162000000000001</c:v>
                </c:pt>
                <c:pt idx="520">
                  <c:v>14.054</c:v>
                </c:pt>
                <c:pt idx="521">
                  <c:v>14.906000000000001</c:v>
                </c:pt>
                <c:pt idx="522">
                  <c:v>15.932</c:v>
                </c:pt>
                <c:pt idx="523">
                  <c:v>15.7</c:v>
                </c:pt>
                <c:pt idx="524">
                  <c:v>15.9</c:v>
                </c:pt>
                <c:pt idx="525">
                  <c:v>15.048</c:v>
                </c:pt>
                <c:pt idx="526">
                  <c:v>14.624000000000001</c:v>
                </c:pt>
                <c:pt idx="527">
                  <c:v>15.045999999999999</c:v>
                </c:pt>
                <c:pt idx="528">
                  <c:v>15.404</c:v>
                </c:pt>
                <c:pt idx="529">
                  <c:v>16.093999999999902</c:v>
                </c:pt>
                <c:pt idx="530">
                  <c:v>16.46</c:v>
                </c:pt>
                <c:pt idx="531">
                  <c:v>17.238</c:v>
                </c:pt>
                <c:pt idx="532">
                  <c:v>17.485999999999901</c:v>
                </c:pt>
                <c:pt idx="533">
                  <c:v>17.573999999999899</c:v>
                </c:pt>
                <c:pt idx="534">
                  <c:v>18.068000000000001</c:v>
                </c:pt>
                <c:pt idx="535">
                  <c:v>19.71</c:v>
                </c:pt>
                <c:pt idx="536">
                  <c:v>21.027999999999999</c:v>
                </c:pt>
                <c:pt idx="537">
                  <c:v>21.045999999999999</c:v>
                </c:pt>
                <c:pt idx="538">
                  <c:v>22.21</c:v>
                </c:pt>
                <c:pt idx="539">
                  <c:v>21.315999999999999</c:v>
                </c:pt>
                <c:pt idx="540">
                  <c:v>21.192</c:v>
                </c:pt>
                <c:pt idx="541">
                  <c:v>21.405999999999999</c:v>
                </c:pt>
                <c:pt idx="542">
                  <c:v>20.486000000000001</c:v>
                </c:pt>
                <c:pt idx="543">
                  <c:v>19.317999999999898</c:v>
                </c:pt>
                <c:pt idx="544">
                  <c:v>19.04</c:v>
                </c:pt>
                <c:pt idx="545">
                  <c:v>16.351999999999901</c:v>
                </c:pt>
                <c:pt idx="546">
                  <c:v>18.495999999999999</c:v>
                </c:pt>
                <c:pt idx="547">
                  <c:v>19.696000000000002</c:v>
                </c:pt>
                <c:pt idx="548">
                  <c:v>20.001999999999999</c:v>
                </c:pt>
                <c:pt idx="549">
                  <c:v>19.847999999999999</c:v>
                </c:pt>
                <c:pt idx="550">
                  <c:v>20.262</c:v>
                </c:pt>
                <c:pt idx="551">
                  <c:v>21.635999999999999</c:v>
                </c:pt>
                <c:pt idx="552">
                  <c:v>24.3399999999999</c:v>
                </c:pt>
                <c:pt idx="553">
                  <c:v>24.807499999999902</c:v>
                </c:pt>
                <c:pt idx="554">
                  <c:v>24.102499999999999</c:v>
                </c:pt>
                <c:pt idx="555">
                  <c:v>22.238</c:v>
                </c:pt>
                <c:pt idx="556">
                  <c:v>23.27</c:v>
                </c:pt>
                <c:pt idx="557">
                  <c:v>24.312000000000001</c:v>
                </c:pt>
                <c:pt idx="558">
                  <c:v>22.556000000000001</c:v>
                </c:pt>
                <c:pt idx="559">
                  <c:v>23.018000000000001</c:v>
                </c:pt>
                <c:pt idx="560">
                  <c:v>20.733999999999899</c:v>
                </c:pt>
                <c:pt idx="561">
                  <c:v>19.585999999999999</c:v>
                </c:pt>
                <c:pt idx="562">
                  <c:v>20.73</c:v>
                </c:pt>
                <c:pt idx="563">
                  <c:v>22.795999999999999</c:v>
                </c:pt>
                <c:pt idx="564">
                  <c:v>22.312000000000001</c:v>
                </c:pt>
                <c:pt idx="565">
                  <c:v>21.128</c:v>
                </c:pt>
                <c:pt idx="566">
                  <c:v>21.526</c:v>
                </c:pt>
                <c:pt idx="567">
                  <c:v>23.148</c:v>
                </c:pt>
                <c:pt idx="568">
                  <c:v>25.9</c:v>
                </c:pt>
                <c:pt idx="569">
                  <c:v>26.96</c:v>
                </c:pt>
                <c:pt idx="570">
                  <c:v>26.915999999999901</c:v>
                </c:pt>
                <c:pt idx="571">
                  <c:v>25.588000000000001</c:v>
                </c:pt>
                <c:pt idx="572">
                  <c:v>26.07</c:v>
                </c:pt>
                <c:pt idx="573">
                  <c:v>25.411999999999999</c:v>
                </c:pt>
                <c:pt idx="574">
                  <c:v>25.627999999999901</c:v>
                </c:pt>
                <c:pt idx="575">
                  <c:v>25.193999999999999</c:v>
                </c:pt>
                <c:pt idx="576">
                  <c:v>24.137999999999899</c:v>
                </c:pt>
                <c:pt idx="577">
                  <c:v>24.936</c:v>
                </c:pt>
                <c:pt idx="578">
                  <c:v>25.033999999999999</c:v>
                </c:pt>
                <c:pt idx="579">
                  <c:v>26.648</c:v>
                </c:pt>
                <c:pt idx="580">
                  <c:v>26.477999999999899</c:v>
                </c:pt>
                <c:pt idx="581">
                  <c:v>27.698</c:v>
                </c:pt>
                <c:pt idx="582">
                  <c:v>28.495999999999999</c:v>
                </c:pt>
                <c:pt idx="583">
                  <c:v>29.03</c:v>
                </c:pt>
                <c:pt idx="584">
                  <c:v>28.571999999999999</c:v>
                </c:pt>
                <c:pt idx="585">
                  <c:v>28.381999999999898</c:v>
                </c:pt>
                <c:pt idx="586">
                  <c:v>26.513999999999999</c:v>
                </c:pt>
                <c:pt idx="587">
                  <c:v>25.905999999999999</c:v>
                </c:pt>
                <c:pt idx="588">
                  <c:v>25.995999999999999</c:v>
                </c:pt>
                <c:pt idx="589">
                  <c:v>25.306000000000001</c:v>
                </c:pt>
                <c:pt idx="590">
                  <c:v>26.159999999999901</c:v>
                </c:pt>
                <c:pt idx="591">
                  <c:v>26.222000000000001</c:v>
                </c:pt>
                <c:pt idx="592">
                  <c:v>25.479999999999901</c:v>
                </c:pt>
                <c:pt idx="593">
                  <c:v>24.026</c:v>
                </c:pt>
                <c:pt idx="594">
                  <c:v>23.257999999999999</c:v>
                </c:pt>
                <c:pt idx="595">
                  <c:v>25.619999999999902</c:v>
                </c:pt>
                <c:pt idx="596">
                  <c:v>25.35</c:v>
                </c:pt>
                <c:pt idx="597">
                  <c:v>25.494</c:v>
                </c:pt>
                <c:pt idx="598">
                  <c:v>25.141999999999999</c:v>
                </c:pt>
                <c:pt idx="599">
                  <c:v>24.25</c:v>
                </c:pt>
                <c:pt idx="600">
                  <c:v>23.875999999999902</c:v>
                </c:pt>
                <c:pt idx="601">
                  <c:v>24.832000000000001</c:v>
                </c:pt>
                <c:pt idx="602">
                  <c:v>24.54</c:v>
                </c:pt>
                <c:pt idx="603">
                  <c:v>24.728000000000002</c:v>
                </c:pt>
                <c:pt idx="604">
                  <c:v>26.123999999999999</c:v>
                </c:pt>
                <c:pt idx="605">
                  <c:v>26.24</c:v>
                </c:pt>
                <c:pt idx="606">
                  <c:v>24.6675</c:v>
                </c:pt>
                <c:pt idx="607">
                  <c:v>24.257999999999999</c:v>
                </c:pt>
                <c:pt idx="608">
                  <c:v>24.478000000000002</c:v>
                </c:pt>
                <c:pt idx="609">
                  <c:v>24.765999999999998</c:v>
                </c:pt>
                <c:pt idx="610">
                  <c:v>24.101999999999901</c:v>
                </c:pt>
                <c:pt idx="611">
                  <c:v>23.383999999999901</c:v>
                </c:pt>
                <c:pt idx="612">
                  <c:v>23.756</c:v>
                </c:pt>
                <c:pt idx="613">
                  <c:v>25.38</c:v>
                </c:pt>
                <c:pt idx="614">
                  <c:v>24.003999999999898</c:v>
                </c:pt>
                <c:pt idx="615">
                  <c:v>23.555999999999901</c:v>
                </c:pt>
                <c:pt idx="616">
                  <c:v>23.117999999999999</c:v>
                </c:pt>
                <c:pt idx="617">
                  <c:v>17.05</c:v>
                </c:pt>
                <c:pt idx="618">
                  <c:v>16.608000000000001</c:v>
                </c:pt>
                <c:pt idx="619">
                  <c:v>17.454000000000001</c:v>
                </c:pt>
                <c:pt idx="620">
                  <c:v>20.682499999999902</c:v>
                </c:pt>
                <c:pt idx="621">
                  <c:v>20.468</c:v>
                </c:pt>
                <c:pt idx="622">
                  <c:v>20.645999999999901</c:v>
                </c:pt>
                <c:pt idx="623">
                  <c:v>19.774000000000001</c:v>
                </c:pt>
                <c:pt idx="624">
                  <c:v>19.196000000000002</c:v>
                </c:pt>
                <c:pt idx="625">
                  <c:v>18.776</c:v>
                </c:pt>
                <c:pt idx="626">
                  <c:v>20.763999999999999</c:v>
                </c:pt>
                <c:pt idx="627">
                  <c:v>21.369999999999902</c:v>
                </c:pt>
                <c:pt idx="628">
                  <c:v>22.044</c:v>
                </c:pt>
                <c:pt idx="629">
                  <c:v>22.411999999999999</c:v>
                </c:pt>
                <c:pt idx="630">
                  <c:v>23.2</c:v>
                </c:pt>
                <c:pt idx="631">
                  <c:v>24.981999999999999</c:v>
                </c:pt>
                <c:pt idx="632">
                  <c:v>27.297999999999998</c:v>
                </c:pt>
                <c:pt idx="633">
                  <c:v>29.177999999999901</c:v>
                </c:pt>
                <c:pt idx="634">
                  <c:v>28.401999999999902</c:v>
                </c:pt>
                <c:pt idx="635">
                  <c:v>26.56</c:v>
                </c:pt>
                <c:pt idx="636">
                  <c:v>25.701999999999899</c:v>
                </c:pt>
                <c:pt idx="637">
                  <c:v>26.462</c:v>
                </c:pt>
                <c:pt idx="638">
                  <c:v>25.923999999999999</c:v>
                </c:pt>
                <c:pt idx="639">
                  <c:v>26.095999999999901</c:v>
                </c:pt>
                <c:pt idx="640">
                  <c:v>28.5</c:v>
                </c:pt>
                <c:pt idx="641">
                  <c:v>28.125999999999902</c:v>
                </c:pt>
                <c:pt idx="642">
                  <c:v>27.53</c:v>
                </c:pt>
                <c:pt idx="643">
                  <c:v>29.308</c:v>
                </c:pt>
                <c:pt idx="644">
                  <c:v>26.722000000000001</c:v>
                </c:pt>
                <c:pt idx="645">
                  <c:v>26.994</c:v>
                </c:pt>
                <c:pt idx="646">
                  <c:v>26.535999999999898</c:v>
                </c:pt>
                <c:pt idx="647">
                  <c:v>25.338000000000001</c:v>
                </c:pt>
                <c:pt idx="648">
                  <c:v>24.524000000000001</c:v>
                </c:pt>
                <c:pt idx="649">
                  <c:v>23.665999999999901</c:v>
                </c:pt>
                <c:pt idx="650">
                  <c:v>24.914000000000001</c:v>
                </c:pt>
                <c:pt idx="651">
                  <c:v>26.222000000000001</c:v>
                </c:pt>
                <c:pt idx="652">
                  <c:v>26.861999999999998</c:v>
                </c:pt>
                <c:pt idx="653">
                  <c:v>27.745999999999999</c:v>
                </c:pt>
                <c:pt idx="654">
                  <c:v>29.332000000000001</c:v>
                </c:pt>
                <c:pt idx="655">
                  <c:v>30.062000000000001</c:v>
                </c:pt>
                <c:pt idx="656">
                  <c:v>31.472000000000001</c:v>
                </c:pt>
                <c:pt idx="657">
                  <c:v>31.412499999999898</c:v>
                </c:pt>
                <c:pt idx="658">
                  <c:v>32.712499999999999</c:v>
                </c:pt>
                <c:pt idx="659">
                  <c:v>33.891999999999904</c:v>
                </c:pt>
              </c:numCache>
            </c:numRef>
          </c:val>
          <c:smooth val="0"/>
          <c:extLst>
            <c:ext xmlns:c16="http://schemas.microsoft.com/office/drawing/2014/chart" uri="{C3380CC4-5D6E-409C-BE32-E72D297353CC}">
              <c16:uniqueId val="{00000001-91A6-4E59-8713-62FDE320C84A}"/>
            </c:ext>
          </c:extLst>
        </c:ser>
        <c:dLbls>
          <c:showLegendKey val="0"/>
          <c:showVal val="0"/>
          <c:showCatName val="0"/>
          <c:showSerName val="0"/>
          <c:showPercent val="0"/>
          <c:showBubbleSize val="0"/>
        </c:dLbls>
        <c:marker val="1"/>
        <c:smooth val="0"/>
        <c:axId val="1001515352"/>
        <c:axId val="1001521912"/>
      </c:lineChart>
      <c:dateAx>
        <c:axId val="932461248"/>
        <c:scaling>
          <c:orientation val="minMax"/>
        </c:scaling>
        <c:delete val="0"/>
        <c:axPos val="b"/>
        <c:numFmt formatCode="yyyy"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32462560"/>
        <c:crosses val="autoZero"/>
        <c:auto val="1"/>
        <c:lblOffset val="100"/>
        <c:baseTimeUnit val="days"/>
      </c:dateAx>
      <c:valAx>
        <c:axId val="932462560"/>
        <c:scaling>
          <c:orientation val="minMax"/>
          <c:max val="100"/>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euro</a:t>
                </a:r>
              </a:p>
            </c:rich>
          </c:tx>
          <c:layout>
            <c:manualLayout>
              <c:xMode val="edge"/>
              <c:yMode val="edge"/>
              <c:x val="9.8545814880377267E-2"/>
              <c:y val="1.1122807324061779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General" sourceLinked="1"/>
        <c:majorTickMark val="out"/>
        <c:minorTickMark val="none"/>
        <c:tickLblPos val="low"/>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32461248"/>
        <c:crosses val="autoZero"/>
        <c:crossBetween val="between"/>
      </c:valAx>
      <c:valAx>
        <c:axId val="1001521912"/>
        <c:scaling>
          <c:orientation val="minMax"/>
          <c:max val="100"/>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euro</a:t>
                </a:r>
              </a:p>
            </c:rich>
          </c:tx>
          <c:layout>
            <c:manualLayout>
              <c:xMode val="edge"/>
              <c:yMode val="edge"/>
              <c:x val="0.819855804740244"/>
              <c:y val="9.7360053113425358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01515352"/>
        <c:crosses val="max"/>
        <c:crossBetween val="between"/>
      </c:valAx>
      <c:dateAx>
        <c:axId val="1001515352"/>
        <c:scaling>
          <c:orientation val="minMax"/>
        </c:scaling>
        <c:delete val="1"/>
        <c:axPos val="b"/>
        <c:numFmt formatCode="yyyy" sourceLinked="1"/>
        <c:majorTickMark val="out"/>
        <c:minorTickMark val="none"/>
        <c:tickLblPos val="nextTo"/>
        <c:crossAx val="1001521912"/>
        <c:crosses val="autoZero"/>
        <c:auto val="1"/>
        <c:lblOffset val="100"/>
        <c:baseTimeUnit val="days"/>
      </c:dateAx>
      <c:spPr>
        <a:noFill/>
        <a:ln>
          <a:solidFill>
            <a:schemeClr val="bg1">
              <a:lumMod val="65000"/>
            </a:schemeClr>
          </a:solid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785155233974134E-2"/>
          <c:y val="0.11752697978038472"/>
          <c:w val="0.85275495968409354"/>
          <c:h val="0.57271867723907954"/>
        </c:manualLayout>
      </c:layout>
      <c:barChart>
        <c:barDir val="col"/>
        <c:grouping val="clustered"/>
        <c:varyColors val="0"/>
        <c:ser>
          <c:idx val="0"/>
          <c:order val="0"/>
          <c:tx>
            <c:strRef>
              <c:f>'C3-15'!$B$15</c:f>
              <c:strCache>
                <c:ptCount val="1"/>
                <c:pt idx="0">
                  <c:v>Energia adók</c:v>
                </c:pt>
              </c:strCache>
            </c:strRef>
          </c:tx>
          <c:spPr>
            <a:solidFill>
              <a:schemeClr val="accent6">
                <a:lumMod val="60000"/>
                <a:lumOff val="40000"/>
              </a:schemeClr>
            </a:solidFill>
            <a:ln>
              <a:noFill/>
            </a:ln>
            <a:effectLst/>
          </c:spPr>
          <c:invertIfNegative val="0"/>
          <c:cat>
            <c:numRef>
              <c:f>'C3-15'!$A$16:$A$29</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'C3-15'!$C$16:$C$29</c:f>
              <c:numCache>
                <c:formatCode>#\ ##0.0</c:formatCode>
                <c:ptCount val="14"/>
                <c:pt idx="0">
                  <c:v>20.931000000000001</c:v>
                </c:pt>
                <c:pt idx="1">
                  <c:v>24.225000000000001</c:v>
                </c:pt>
                <c:pt idx="2">
                  <c:v>28.234000000000002</c:v>
                </c:pt>
                <c:pt idx="3">
                  <c:v>34.597000000000001</c:v>
                </c:pt>
                <c:pt idx="4">
                  <c:v>39.491</c:v>
                </c:pt>
                <c:pt idx="5">
                  <c:v>24.927</c:v>
                </c:pt>
                <c:pt idx="6">
                  <c:v>25.66</c:v>
                </c:pt>
                <c:pt idx="7">
                  <c:v>63.30299999999999</c:v>
                </c:pt>
                <c:pt idx="8">
                  <c:v>54.572291813000007</c:v>
                </c:pt>
                <c:pt idx="9">
                  <c:v>64.625</c:v>
                </c:pt>
                <c:pt idx="10">
                  <c:v>83.337000000000003</c:v>
                </c:pt>
                <c:pt idx="11">
                  <c:v>84.912359039999998</c:v>
                </c:pt>
                <c:pt idx="12">
                  <c:v>87.384844079158881</c:v>
                </c:pt>
                <c:pt idx="13">
                  <c:v>91.972953214802928</c:v>
                </c:pt>
              </c:numCache>
            </c:numRef>
          </c:val>
          <c:extLst>
            <c:ext xmlns:c16="http://schemas.microsoft.com/office/drawing/2014/chart" uri="{C3380CC4-5D6E-409C-BE32-E72D297353CC}">
              <c16:uniqueId val="{00000000-2B14-4F26-9609-D0362E5963E7}"/>
            </c:ext>
          </c:extLst>
        </c:ser>
        <c:dLbls>
          <c:showLegendKey val="0"/>
          <c:showVal val="0"/>
          <c:showCatName val="0"/>
          <c:showSerName val="0"/>
          <c:showPercent val="0"/>
          <c:showBubbleSize val="0"/>
        </c:dLbls>
        <c:gapWidth val="77"/>
        <c:axId val="986708272"/>
        <c:axId val="986709256"/>
      </c:barChart>
      <c:catAx>
        <c:axId val="986708272"/>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hu-HU"/>
          </a:p>
        </c:txPr>
        <c:crossAx val="986709256"/>
        <c:crosses val="autoZero"/>
        <c:auto val="1"/>
        <c:lblAlgn val="ctr"/>
        <c:lblOffset val="100"/>
        <c:noMultiLvlLbl val="0"/>
      </c:catAx>
      <c:valAx>
        <c:axId val="986709256"/>
        <c:scaling>
          <c:orientation val="minMax"/>
          <c:max val="800"/>
        </c:scaling>
        <c:delete val="1"/>
        <c:axPos val="l"/>
        <c:numFmt formatCode="General" sourceLinked="0"/>
        <c:majorTickMark val="out"/>
        <c:minorTickMark val="none"/>
        <c:tickLblPos val="nextTo"/>
        <c:crossAx val="986708272"/>
        <c:crosses val="autoZero"/>
        <c:crossBetween val="between"/>
        <c:majorUnit val="200"/>
      </c:valAx>
      <c:spPr>
        <a:noFill/>
        <a:ln>
          <a:solidFill>
            <a:schemeClr val="bg1">
              <a:lumMod val="6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0336832895888"/>
          <c:y val="0.12541666666666668"/>
          <c:w val="0.81071281714785648"/>
          <c:h val="0.61216659704570087"/>
        </c:manualLayout>
      </c:layout>
      <c:barChart>
        <c:barDir val="col"/>
        <c:grouping val="clustered"/>
        <c:varyColors val="0"/>
        <c:ser>
          <c:idx val="0"/>
          <c:order val="0"/>
          <c:tx>
            <c:strRef>
              <c:f>'C3-15'!$B$15</c:f>
              <c:strCache>
                <c:ptCount val="1"/>
                <c:pt idx="0">
                  <c:v>Energia adók</c:v>
                </c:pt>
              </c:strCache>
            </c:strRef>
          </c:tx>
          <c:spPr>
            <a:solidFill>
              <a:schemeClr val="accent6">
                <a:lumMod val="75000"/>
              </a:schemeClr>
            </a:solidFill>
            <a:ln>
              <a:noFill/>
            </a:ln>
            <a:effectLst/>
          </c:spPr>
          <c:invertIfNegative val="0"/>
          <c:cat>
            <c:numRef>
              <c:f>'C3-15'!$A$16:$A$29</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'C3-15'!$B$16:$B$29</c:f>
              <c:numCache>
                <c:formatCode>#\ ##0.0</c:formatCode>
                <c:ptCount val="14"/>
                <c:pt idx="0">
                  <c:v>469.68451400000004</c:v>
                </c:pt>
                <c:pt idx="1">
                  <c:v>499.24365274408626</c:v>
                </c:pt>
                <c:pt idx="2">
                  <c:v>509.67307180343721</c:v>
                </c:pt>
                <c:pt idx="3">
                  <c:v>527.87241719047654</c:v>
                </c:pt>
                <c:pt idx="4">
                  <c:v>523.88976400000001</c:v>
                </c:pt>
                <c:pt idx="5">
                  <c:v>553.09009500000002</c:v>
                </c:pt>
                <c:pt idx="6">
                  <c:v>544.61949600000003</c:v>
                </c:pt>
                <c:pt idx="7">
                  <c:v>530.55071200000009</c:v>
                </c:pt>
                <c:pt idx="8">
                  <c:v>575.37900000000002</c:v>
                </c:pt>
                <c:pt idx="9">
                  <c:v>617.38139999999999</c:v>
                </c:pt>
                <c:pt idx="10">
                  <c:v>656.13400000000001</c:v>
                </c:pt>
                <c:pt idx="11">
                  <c:v>710.86300000000006</c:v>
                </c:pt>
                <c:pt idx="12">
                  <c:v>733.00759799999992</c:v>
                </c:pt>
                <c:pt idx="13">
                  <c:v>755.7765780000002</c:v>
                </c:pt>
              </c:numCache>
            </c:numRef>
          </c:val>
          <c:extLst>
            <c:ext xmlns:c16="http://schemas.microsoft.com/office/drawing/2014/chart" uri="{C3380CC4-5D6E-409C-BE32-E72D297353CC}">
              <c16:uniqueId val="{00000000-8D83-4AEC-AEAD-4977C6E5B3D3}"/>
            </c:ext>
          </c:extLst>
        </c:ser>
        <c:dLbls>
          <c:showLegendKey val="0"/>
          <c:showVal val="0"/>
          <c:showCatName val="0"/>
          <c:showSerName val="0"/>
          <c:showPercent val="0"/>
          <c:showBubbleSize val="0"/>
        </c:dLbls>
        <c:gapWidth val="77"/>
        <c:axId val="986708272"/>
        <c:axId val="986709256"/>
      </c:barChart>
      <c:catAx>
        <c:axId val="986708272"/>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hu-HU"/>
          </a:p>
        </c:txPr>
        <c:crossAx val="986709256"/>
        <c:crosses val="autoZero"/>
        <c:auto val="1"/>
        <c:lblAlgn val="ctr"/>
        <c:lblOffset val="100"/>
        <c:noMultiLvlLbl val="0"/>
      </c:catAx>
      <c:valAx>
        <c:axId val="986709256"/>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hu-HU">
                    <a:solidFill>
                      <a:schemeClr val="tx1"/>
                    </a:solidFill>
                  </a:rPr>
                  <a:t>mrd Ft</a:t>
                </a:r>
              </a:p>
            </c:rich>
          </c:tx>
          <c:layout>
            <c:manualLayout>
              <c:xMode val="edge"/>
              <c:yMode val="edge"/>
              <c:x val="9.6096096096096095E-2"/>
              <c:y val="0"/>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hu-HU"/>
            </a:p>
          </c:txPr>
        </c:title>
        <c:numFmt formatCode="General"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86708272"/>
        <c:crosses val="autoZero"/>
        <c:crossBetween val="between"/>
        <c:majorUnit val="200"/>
      </c:valAx>
      <c:spPr>
        <a:noFill/>
        <a:ln>
          <a:solidFill>
            <a:schemeClr val="bg1">
              <a:lumMod val="6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773143221962115E-2"/>
          <c:y val="0.12541666666666668"/>
          <c:w val="0.8647669716961055"/>
          <c:h val="0.56482912598681512"/>
        </c:manualLayout>
      </c:layout>
      <c:barChart>
        <c:barDir val="col"/>
        <c:grouping val="clustered"/>
        <c:varyColors val="0"/>
        <c:ser>
          <c:idx val="0"/>
          <c:order val="0"/>
          <c:tx>
            <c:strRef>
              <c:f>'C3-15'!$B$15</c:f>
              <c:strCache>
                <c:ptCount val="1"/>
                <c:pt idx="0">
                  <c:v>Energia adók</c:v>
                </c:pt>
              </c:strCache>
            </c:strRef>
          </c:tx>
          <c:spPr>
            <a:solidFill>
              <a:schemeClr val="accent6">
                <a:lumMod val="60000"/>
                <a:lumOff val="40000"/>
              </a:schemeClr>
            </a:solidFill>
            <a:ln>
              <a:noFill/>
            </a:ln>
            <a:effectLst/>
          </c:spPr>
          <c:invertIfNegative val="0"/>
          <c:cat>
            <c:numRef>
              <c:f>'C3-15'!$A$16:$A$29</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'C3-15'!$C$16:$C$29</c:f>
              <c:numCache>
                <c:formatCode>#\ ##0.0</c:formatCode>
                <c:ptCount val="14"/>
                <c:pt idx="0">
                  <c:v>20.931000000000001</c:v>
                </c:pt>
                <c:pt idx="1">
                  <c:v>24.225000000000001</c:v>
                </c:pt>
                <c:pt idx="2">
                  <c:v>28.234000000000002</c:v>
                </c:pt>
                <c:pt idx="3">
                  <c:v>34.597000000000001</c:v>
                </c:pt>
                <c:pt idx="4">
                  <c:v>39.491</c:v>
                </c:pt>
                <c:pt idx="5">
                  <c:v>24.927</c:v>
                </c:pt>
                <c:pt idx="6">
                  <c:v>25.66</c:v>
                </c:pt>
                <c:pt idx="7">
                  <c:v>63.30299999999999</c:v>
                </c:pt>
                <c:pt idx="8">
                  <c:v>54.572291813000007</c:v>
                </c:pt>
                <c:pt idx="9">
                  <c:v>64.625</c:v>
                </c:pt>
                <c:pt idx="10">
                  <c:v>83.337000000000003</c:v>
                </c:pt>
                <c:pt idx="11">
                  <c:v>84.912359039999998</c:v>
                </c:pt>
                <c:pt idx="12">
                  <c:v>87.384844079158881</c:v>
                </c:pt>
                <c:pt idx="13">
                  <c:v>91.972953214802928</c:v>
                </c:pt>
              </c:numCache>
            </c:numRef>
          </c:val>
          <c:extLst>
            <c:ext xmlns:c16="http://schemas.microsoft.com/office/drawing/2014/chart" uri="{C3380CC4-5D6E-409C-BE32-E72D297353CC}">
              <c16:uniqueId val="{00000000-2F47-418E-BCB0-9B857CDF21CF}"/>
            </c:ext>
          </c:extLst>
        </c:ser>
        <c:dLbls>
          <c:showLegendKey val="0"/>
          <c:showVal val="0"/>
          <c:showCatName val="0"/>
          <c:showSerName val="0"/>
          <c:showPercent val="0"/>
          <c:showBubbleSize val="0"/>
        </c:dLbls>
        <c:gapWidth val="77"/>
        <c:axId val="986708272"/>
        <c:axId val="986709256"/>
      </c:barChart>
      <c:catAx>
        <c:axId val="986708272"/>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hu-HU"/>
          </a:p>
        </c:txPr>
        <c:crossAx val="986709256"/>
        <c:crosses val="autoZero"/>
        <c:auto val="1"/>
        <c:lblAlgn val="ctr"/>
        <c:lblOffset val="100"/>
        <c:noMultiLvlLbl val="0"/>
      </c:catAx>
      <c:valAx>
        <c:axId val="986709256"/>
        <c:scaling>
          <c:orientation val="minMax"/>
          <c:max val="800"/>
        </c:scaling>
        <c:delete val="1"/>
        <c:axPos val="l"/>
        <c:numFmt formatCode="General" sourceLinked="0"/>
        <c:majorTickMark val="out"/>
        <c:minorTickMark val="none"/>
        <c:tickLblPos val="nextTo"/>
        <c:crossAx val="986708272"/>
        <c:crosses val="autoZero"/>
        <c:crossBetween val="between"/>
        <c:majorUnit val="200"/>
      </c:valAx>
      <c:spPr>
        <a:noFill/>
        <a:ln>
          <a:solidFill>
            <a:schemeClr val="bg1">
              <a:lumMod val="6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0336832895888"/>
          <c:y val="0.14011376984703103"/>
          <c:w val="0.81071281714785648"/>
          <c:h val="0.54077632742486836"/>
        </c:manualLayout>
      </c:layout>
      <c:barChart>
        <c:barDir val="col"/>
        <c:grouping val="clustered"/>
        <c:varyColors val="0"/>
        <c:ser>
          <c:idx val="0"/>
          <c:order val="0"/>
          <c:tx>
            <c:strRef>
              <c:f>'C3-15'!$B$15</c:f>
              <c:strCache>
                <c:ptCount val="1"/>
                <c:pt idx="0">
                  <c:v>Energia adók</c:v>
                </c:pt>
              </c:strCache>
            </c:strRef>
          </c:tx>
          <c:spPr>
            <a:solidFill>
              <a:schemeClr val="accent6">
                <a:lumMod val="40000"/>
                <a:lumOff val="60000"/>
              </a:schemeClr>
            </a:solidFill>
            <a:ln>
              <a:noFill/>
            </a:ln>
            <a:effectLst/>
          </c:spPr>
          <c:invertIfNegative val="0"/>
          <c:cat>
            <c:numRef>
              <c:f>'C3-15'!$A$16:$A$29</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'C3-15'!$E$16:$E$29</c:f>
              <c:numCache>
                <c:formatCode>#\ ##0.0</c:formatCode>
                <c:ptCount val="14"/>
                <c:pt idx="0">
                  <c:v>118.309</c:v>
                </c:pt>
                <c:pt idx="1">
                  <c:v>140.524</c:v>
                </c:pt>
                <c:pt idx="2">
                  <c:v>162.59399999999999</c:v>
                </c:pt>
                <c:pt idx="3">
                  <c:v>153.81200000000001</c:v>
                </c:pt>
                <c:pt idx="4">
                  <c:v>121.042</c:v>
                </c:pt>
                <c:pt idx="5">
                  <c:v>127.09699999999999</c:v>
                </c:pt>
                <c:pt idx="6">
                  <c:v>131.828</c:v>
                </c:pt>
                <c:pt idx="7">
                  <c:v>144.55099999999999</c:v>
                </c:pt>
                <c:pt idx="8">
                  <c:v>141.10400000000001</c:v>
                </c:pt>
                <c:pt idx="9">
                  <c:v>145.03700000000001</c:v>
                </c:pt>
                <c:pt idx="10">
                  <c:v>153.92099999999999</c:v>
                </c:pt>
                <c:pt idx="11">
                  <c:v>161.738</c:v>
                </c:pt>
                <c:pt idx="12">
                  <c:v>172.62500000000003</c:v>
                </c:pt>
                <c:pt idx="13">
                  <c:v>174.179</c:v>
                </c:pt>
              </c:numCache>
            </c:numRef>
          </c:val>
          <c:extLst>
            <c:ext xmlns:c16="http://schemas.microsoft.com/office/drawing/2014/chart" uri="{C3380CC4-5D6E-409C-BE32-E72D297353CC}">
              <c16:uniqueId val="{00000000-20E5-4D16-9B29-4A15F61750F8}"/>
            </c:ext>
          </c:extLst>
        </c:ser>
        <c:dLbls>
          <c:showLegendKey val="0"/>
          <c:showVal val="0"/>
          <c:showCatName val="0"/>
          <c:showSerName val="0"/>
          <c:showPercent val="0"/>
          <c:showBubbleSize val="0"/>
        </c:dLbls>
        <c:gapWidth val="77"/>
        <c:axId val="986708272"/>
        <c:axId val="986709256"/>
      </c:barChart>
      <c:catAx>
        <c:axId val="986708272"/>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hu-HU"/>
          </a:p>
        </c:txPr>
        <c:crossAx val="986709256"/>
        <c:crossesAt val="0"/>
        <c:auto val="1"/>
        <c:lblAlgn val="ctr"/>
        <c:lblOffset val="100"/>
        <c:noMultiLvlLbl val="0"/>
      </c:catAx>
      <c:valAx>
        <c:axId val="986709256"/>
        <c:scaling>
          <c:orientation val="minMax"/>
          <c:max val="800"/>
        </c:scaling>
        <c:delete val="0"/>
        <c:axPos val="r"/>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hu-HU">
                    <a:solidFill>
                      <a:schemeClr val="tx1"/>
                    </a:solidFill>
                  </a:rPr>
                  <a:t>mrd Ft</a:t>
                </a:r>
              </a:p>
            </c:rich>
          </c:tx>
          <c:layout>
            <c:manualLayout>
              <c:xMode val="edge"/>
              <c:yMode val="edge"/>
              <c:x val="0.68810989535398981"/>
              <c:y val="3.9217903193342462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hu-HU"/>
            </a:p>
          </c:txPr>
        </c:title>
        <c:numFmt formatCode="General"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86708272"/>
        <c:crosses val="max"/>
        <c:crossBetween val="between"/>
        <c:majorUnit val="200"/>
      </c:valAx>
      <c:spPr>
        <a:noFill/>
        <a:ln>
          <a:solidFill>
            <a:schemeClr val="bg1">
              <a:lumMod val="6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0336832895888"/>
          <c:y val="0.12541666666666668"/>
          <c:w val="0.81071281714785648"/>
          <c:h val="0.51982263764310555"/>
        </c:manualLayout>
      </c:layout>
      <c:barChart>
        <c:barDir val="col"/>
        <c:grouping val="clustered"/>
        <c:varyColors val="0"/>
        <c:ser>
          <c:idx val="0"/>
          <c:order val="0"/>
          <c:tx>
            <c:strRef>
              <c:f>'C3-15'!$G$15</c:f>
              <c:strCache>
                <c:ptCount val="1"/>
                <c:pt idx="0">
                  <c:v>Összes környezeti adó (bal tengely)</c:v>
                </c:pt>
              </c:strCache>
            </c:strRef>
          </c:tx>
          <c:spPr>
            <a:pattFill prst="dkUpDiag">
              <a:fgClr>
                <a:schemeClr val="accent6">
                  <a:lumMod val="75000"/>
                </a:schemeClr>
              </a:fgClr>
              <a:bgClr>
                <a:schemeClr val="bg1"/>
              </a:bgClr>
            </a:pattFill>
            <a:ln>
              <a:noFill/>
            </a:ln>
            <a:effectLst/>
          </c:spPr>
          <c:invertIfNegative val="0"/>
          <c:cat>
            <c:numRef>
              <c:f>'C3-15'!$A$16:$A$29</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'C3-15'!$G$16:$G$29</c:f>
              <c:numCache>
                <c:formatCode>#\ ##0.0</c:formatCode>
                <c:ptCount val="14"/>
                <c:pt idx="0">
                  <c:v>616.58851400000003</c:v>
                </c:pt>
                <c:pt idx="1">
                  <c:v>673.62765274408628</c:v>
                </c:pt>
                <c:pt idx="2">
                  <c:v>707.91007180343718</c:v>
                </c:pt>
                <c:pt idx="3">
                  <c:v>724.27541719047656</c:v>
                </c:pt>
                <c:pt idx="4">
                  <c:v>688.93876399999999</c:v>
                </c:pt>
                <c:pt idx="5">
                  <c:v>707.88609500000007</c:v>
                </c:pt>
                <c:pt idx="6">
                  <c:v>703.10549600000002</c:v>
                </c:pt>
                <c:pt idx="7">
                  <c:v>740.57971199999997</c:v>
                </c:pt>
                <c:pt idx="8">
                  <c:v>772.93629181300003</c:v>
                </c:pt>
                <c:pt idx="9">
                  <c:v>830.7414</c:v>
                </c:pt>
                <c:pt idx="10">
                  <c:v>897.00199999999995</c:v>
                </c:pt>
                <c:pt idx="11">
                  <c:v>962.96335904000011</c:v>
                </c:pt>
                <c:pt idx="12">
                  <c:v>1001.7884420791588</c:v>
                </c:pt>
                <c:pt idx="13">
                  <c:v>1029.4835312148032</c:v>
                </c:pt>
              </c:numCache>
            </c:numRef>
          </c:val>
          <c:extLst>
            <c:ext xmlns:c16="http://schemas.microsoft.com/office/drawing/2014/chart" uri="{C3380CC4-5D6E-409C-BE32-E72D297353CC}">
              <c16:uniqueId val="{00000000-0E40-4A0D-9A10-5CE04D7F6F60}"/>
            </c:ext>
          </c:extLst>
        </c:ser>
        <c:dLbls>
          <c:showLegendKey val="0"/>
          <c:showVal val="0"/>
          <c:showCatName val="0"/>
          <c:showSerName val="0"/>
          <c:showPercent val="0"/>
          <c:showBubbleSize val="0"/>
        </c:dLbls>
        <c:gapWidth val="69"/>
        <c:axId val="986708272"/>
        <c:axId val="986709256"/>
      </c:barChart>
      <c:lineChart>
        <c:grouping val="standard"/>
        <c:varyColors val="0"/>
        <c:ser>
          <c:idx val="4"/>
          <c:order val="1"/>
          <c:tx>
            <c:strRef>
              <c:f>'C3-15'!$F$15</c:f>
              <c:strCache>
                <c:ptCount val="1"/>
                <c:pt idx="0">
                  <c:v>Környezeti adók összesen/GDP (jobb tengely)</c:v>
                </c:pt>
              </c:strCache>
            </c:strRef>
          </c:tx>
          <c:spPr>
            <a:ln w="28575" cap="rnd">
              <a:solidFill>
                <a:srgbClr val="970303"/>
              </a:solidFill>
              <a:round/>
            </a:ln>
            <a:effectLst/>
          </c:spPr>
          <c:marker>
            <c:symbol val="none"/>
          </c:marker>
          <c:cat>
            <c:numRef>
              <c:f>'C3-15'!$A$16:$A$29</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'C3-15'!$F$16:$F$29</c:f>
              <c:numCache>
                <c:formatCode>#,##0.00</c:formatCode>
                <c:ptCount val="14"/>
                <c:pt idx="0">
                  <c:v>2.7344359710532875</c:v>
                </c:pt>
                <c:pt idx="1">
                  <c:v>2.7702721238297254</c:v>
                </c:pt>
                <c:pt idx="2">
                  <c:v>2.7543671771081035</c:v>
                </c:pt>
                <c:pt idx="3">
                  <c:v>2.661078385767603</c:v>
                </c:pt>
                <c:pt idx="4">
                  <c:v>2.6038698684085997</c:v>
                </c:pt>
                <c:pt idx="5">
                  <c:v>2.5805808298339814</c:v>
                </c:pt>
                <c:pt idx="6">
                  <c:v>2.4669069043065486</c:v>
                </c:pt>
                <c:pt idx="7">
                  <c:v>2.5607546238170538</c:v>
                </c:pt>
                <c:pt idx="8">
                  <c:v>2.5517095281787414</c:v>
                </c:pt>
                <c:pt idx="9">
                  <c:v>2.5372209509092523</c:v>
                </c:pt>
                <c:pt idx="10">
                  <c:v>2.5674613270917543</c:v>
                </c:pt>
                <c:pt idx="11">
                  <c:v>2.6625136114506045</c:v>
                </c:pt>
                <c:pt idx="12">
                  <c:v>2.5534052059153605</c:v>
                </c:pt>
                <c:pt idx="13">
                  <c:v>2.3749799466468846</c:v>
                </c:pt>
              </c:numCache>
            </c:numRef>
          </c:val>
          <c:smooth val="0"/>
          <c:extLst>
            <c:ext xmlns:c16="http://schemas.microsoft.com/office/drawing/2014/chart" uri="{C3380CC4-5D6E-409C-BE32-E72D297353CC}">
              <c16:uniqueId val="{00000004-0E40-4A0D-9A10-5CE04D7F6F60}"/>
            </c:ext>
          </c:extLst>
        </c:ser>
        <c:dLbls>
          <c:showLegendKey val="0"/>
          <c:showVal val="0"/>
          <c:showCatName val="0"/>
          <c:showSerName val="0"/>
          <c:showPercent val="0"/>
          <c:showBubbleSize val="0"/>
        </c:dLbls>
        <c:marker val="1"/>
        <c:smooth val="0"/>
        <c:axId val="986702368"/>
        <c:axId val="986702040"/>
      </c:lineChart>
      <c:catAx>
        <c:axId val="986708272"/>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86709256"/>
        <c:crosses val="autoZero"/>
        <c:auto val="1"/>
        <c:lblAlgn val="ctr"/>
        <c:lblOffset val="100"/>
        <c:noMultiLvlLbl val="0"/>
      </c:catAx>
      <c:valAx>
        <c:axId val="986709256"/>
        <c:scaling>
          <c:orientation val="minMax"/>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hu-HU" sz="900">
                    <a:solidFill>
                      <a:sysClr val="windowText" lastClr="000000"/>
                    </a:solidFill>
                  </a:rPr>
                  <a:t>milliárd forint</a:t>
                </a:r>
              </a:p>
            </c:rich>
          </c:tx>
          <c:layout>
            <c:manualLayout>
              <c:xMode val="edge"/>
              <c:yMode val="edge"/>
              <c:x val="0.10555555555555556"/>
              <c:y val="4.1229221347331584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title>
        <c:numFmt formatCode="General"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86708272"/>
        <c:crosses val="autoZero"/>
        <c:crossBetween val="between"/>
        <c:majorUnit val="200"/>
      </c:valAx>
      <c:valAx>
        <c:axId val="986702040"/>
        <c:scaling>
          <c:orientation val="minMax"/>
          <c:max val="3"/>
          <c:min val="2"/>
        </c:scaling>
        <c:delete val="0"/>
        <c:axPos val="r"/>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hu-HU" sz="900">
                    <a:solidFill>
                      <a:sysClr val="windowText" lastClr="000000"/>
                    </a:solidFill>
                  </a:rPr>
                  <a:t>GDP százaléka</a:t>
                </a:r>
              </a:p>
            </c:rich>
          </c:tx>
          <c:layout>
            <c:manualLayout>
              <c:xMode val="edge"/>
              <c:yMode val="edge"/>
              <c:x val="0.80318070811385034"/>
              <c:y val="2.7517060367454067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title>
        <c:numFmt formatCode="#,##0.00"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86702368"/>
        <c:crosses val="max"/>
        <c:crossBetween val="between"/>
        <c:majorUnit val="0.1"/>
      </c:valAx>
      <c:catAx>
        <c:axId val="986702368"/>
        <c:scaling>
          <c:orientation val="minMax"/>
        </c:scaling>
        <c:delete val="1"/>
        <c:axPos val="b"/>
        <c:numFmt formatCode="General" sourceLinked="1"/>
        <c:majorTickMark val="out"/>
        <c:minorTickMark val="none"/>
        <c:tickLblPos val="nextTo"/>
        <c:crossAx val="986702040"/>
        <c:crosses val="autoZero"/>
        <c:auto val="1"/>
        <c:lblAlgn val="ctr"/>
        <c:lblOffset val="100"/>
        <c:noMultiLvlLbl val="0"/>
      </c:catAx>
      <c:spPr>
        <a:noFill/>
        <a:ln>
          <a:solidFill>
            <a:schemeClr val="bg1">
              <a:lumMod val="65000"/>
            </a:schemeClr>
          </a:solidFill>
        </a:ln>
        <a:effectLst/>
      </c:spPr>
    </c:plotArea>
    <c:legend>
      <c:legendPos val="b"/>
      <c:layout>
        <c:manualLayout>
          <c:xMode val="edge"/>
          <c:yMode val="edge"/>
          <c:x val="0.12845889779472633"/>
          <c:y val="0.81521670660732615"/>
          <c:w val="0.74308204747949103"/>
          <c:h val="9.78267716535433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37248468941382E-2"/>
          <c:y val="0.10648148148148148"/>
          <c:w val="0.87585651793525798"/>
          <c:h val="0.57992738047271131"/>
        </c:manualLayout>
      </c:layout>
      <c:barChart>
        <c:barDir val="col"/>
        <c:grouping val="clustered"/>
        <c:varyColors val="0"/>
        <c:ser>
          <c:idx val="0"/>
          <c:order val="0"/>
          <c:tx>
            <c:strRef>
              <c:f>'C2-4'!$B$15</c:f>
              <c:strCache>
                <c:ptCount val="1"/>
                <c:pt idx="0">
                  <c:v>Védett szárazföldi területek</c:v>
                </c:pt>
              </c:strCache>
            </c:strRef>
          </c:tx>
          <c:spPr>
            <a:solidFill>
              <a:schemeClr val="bg1">
                <a:lumMod val="75000"/>
              </a:schemeClr>
            </a:solidFill>
            <a:ln>
              <a:noFill/>
            </a:ln>
            <a:effectLst/>
          </c:spPr>
          <c:invertIfNegative val="0"/>
          <c:dPt>
            <c:idx val="10"/>
            <c:invertIfNegative val="0"/>
            <c:bubble3D val="0"/>
            <c:spPr>
              <a:solidFill>
                <a:schemeClr val="accent6"/>
              </a:solidFill>
              <a:ln>
                <a:noFill/>
              </a:ln>
              <a:effectLst/>
            </c:spPr>
            <c:extLst>
              <c:ext xmlns:c16="http://schemas.microsoft.com/office/drawing/2014/chart" uri="{C3380CC4-5D6E-409C-BE32-E72D297353CC}">
                <c16:uniqueId val="{00000001-2800-445F-941D-27956AD96781}"/>
              </c:ext>
            </c:extLst>
          </c:dPt>
          <c:cat>
            <c:strRef>
              <c:f>'C2-4'!$A$16:$A$43</c:f>
              <c:strCache>
                <c:ptCount val="28"/>
                <c:pt idx="0">
                  <c:v>Finnország</c:v>
                </c:pt>
                <c:pt idx="1">
                  <c:v>Írország</c:v>
                </c:pt>
                <c:pt idx="2">
                  <c:v>Svédország</c:v>
                </c:pt>
                <c:pt idx="3">
                  <c:v>Belgium</c:v>
                </c:pt>
                <c:pt idx="4">
                  <c:v>Dánia</c:v>
                </c:pt>
                <c:pt idx="5">
                  <c:v>Litvánia</c:v>
                </c:pt>
                <c:pt idx="6">
                  <c:v>Lettország</c:v>
                </c:pt>
                <c:pt idx="7">
                  <c:v>Észtország</c:v>
                </c:pt>
                <c:pt idx="8">
                  <c:v>Olaszország</c:v>
                </c:pt>
                <c:pt idx="9">
                  <c:v>Csehország</c:v>
                </c:pt>
                <c:pt idx="10">
                  <c:v>Magyarország</c:v>
                </c:pt>
                <c:pt idx="11">
                  <c:v>Portugália</c:v>
                </c:pt>
                <c:pt idx="12">
                  <c:v>Románia</c:v>
                </c:pt>
                <c:pt idx="13">
                  <c:v>Hollandia</c:v>
                </c:pt>
                <c:pt idx="14">
                  <c:v>Franciaország</c:v>
                </c:pt>
                <c:pt idx="15">
                  <c:v>Spanyolország</c:v>
                </c:pt>
                <c:pt idx="16">
                  <c:v>Egysült Királyság*</c:v>
                </c:pt>
                <c:pt idx="17">
                  <c:v>Málta</c:v>
                </c:pt>
                <c:pt idx="18">
                  <c:v>Ausztria</c:v>
                </c:pt>
                <c:pt idx="19">
                  <c:v>Görögország</c:v>
                </c:pt>
                <c:pt idx="20">
                  <c:v>Szlovákia</c:v>
                </c:pt>
                <c:pt idx="21">
                  <c:v>Németország</c:v>
                </c:pt>
                <c:pt idx="22">
                  <c:v>Ciprus</c:v>
                </c:pt>
                <c:pt idx="23">
                  <c:v>Horvátország</c:v>
                </c:pt>
                <c:pt idx="24">
                  <c:v>Lengyelország</c:v>
                </c:pt>
                <c:pt idx="25">
                  <c:v>Szlovénia</c:v>
                </c:pt>
                <c:pt idx="26">
                  <c:v>Bulgária</c:v>
                </c:pt>
                <c:pt idx="27">
                  <c:v>Luxemburg</c:v>
                </c:pt>
              </c:strCache>
            </c:strRef>
          </c:cat>
          <c:val>
            <c:numRef>
              <c:f>'C2-4'!$B$16:$B$43</c:f>
              <c:numCache>
                <c:formatCode>General</c:formatCode>
                <c:ptCount val="28"/>
                <c:pt idx="0">
                  <c:v>13.21</c:v>
                </c:pt>
                <c:pt idx="1">
                  <c:v>13.83</c:v>
                </c:pt>
                <c:pt idx="2">
                  <c:v>14.08</c:v>
                </c:pt>
                <c:pt idx="3">
                  <c:v>14.58</c:v>
                </c:pt>
                <c:pt idx="4">
                  <c:v>14.84</c:v>
                </c:pt>
                <c:pt idx="5">
                  <c:v>17.010000000000002</c:v>
                </c:pt>
                <c:pt idx="6">
                  <c:v>18.16</c:v>
                </c:pt>
                <c:pt idx="7">
                  <c:v>20.81</c:v>
                </c:pt>
                <c:pt idx="8">
                  <c:v>21.3</c:v>
                </c:pt>
                <c:pt idx="9">
                  <c:v>21.87</c:v>
                </c:pt>
                <c:pt idx="10">
                  <c:v>22.24</c:v>
                </c:pt>
                <c:pt idx="11">
                  <c:v>22.26</c:v>
                </c:pt>
                <c:pt idx="12">
                  <c:v>23.4</c:v>
                </c:pt>
                <c:pt idx="13">
                  <c:v>26.07</c:v>
                </c:pt>
                <c:pt idx="14">
                  <c:v>26.94</c:v>
                </c:pt>
                <c:pt idx="15">
                  <c:v>27.99</c:v>
                </c:pt>
                <c:pt idx="16">
                  <c:v>28.23</c:v>
                </c:pt>
                <c:pt idx="17">
                  <c:v>28.67</c:v>
                </c:pt>
                <c:pt idx="18">
                  <c:v>28.79</c:v>
                </c:pt>
                <c:pt idx="19">
                  <c:v>34.79</c:v>
                </c:pt>
                <c:pt idx="20">
                  <c:v>37.44</c:v>
                </c:pt>
                <c:pt idx="21">
                  <c:v>37.549999999999997</c:v>
                </c:pt>
                <c:pt idx="22">
                  <c:v>37.590000000000003</c:v>
                </c:pt>
                <c:pt idx="23">
                  <c:v>38.01</c:v>
                </c:pt>
                <c:pt idx="24">
                  <c:v>39.58</c:v>
                </c:pt>
                <c:pt idx="25">
                  <c:v>40.42</c:v>
                </c:pt>
                <c:pt idx="26">
                  <c:v>40.97</c:v>
                </c:pt>
                <c:pt idx="27">
                  <c:v>51.42</c:v>
                </c:pt>
              </c:numCache>
            </c:numRef>
          </c:val>
          <c:extLst>
            <c:ext xmlns:c16="http://schemas.microsoft.com/office/drawing/2014/chart" uri="{C3380CC4-5D6E-409C-BE32-E72D297353CC}">
              <c16:uniqueId val="{00000002-2800-445F-941D-27956AD96781}"/>
            </c:ext>
          </c:extLst>
        </c:ser>
        <c:dLbls>
          <c:showLegendKey val="0"/>
          <c:showVal val="0"/>
          <c:showCatName val="0"/>
          <c:showSerName val="0"/>
          <c:showPercent val="0"/>
          <c:showBubbleSize val="0"/>
        </c:dLbls>
        <c:gapWidth val="219"/>
        <c:overlap val="-27"/>
        <c:axId val="1004115344"/>
        <c:axId val="1004115672"/>
      </c:barChart>
      <c:lineChart>
        <c:grouping val="standard"/>
        <c:varyColors val="0"/>
        <c:ser>
          <c:idx val="1"/>
          <c:order val="1"/>
          <c:tx>
            <c:strRef>
              <c:f>'C2-4'!$C$15</c:f>
              <c:strCache>
                <c:ptCount val="1"/>
                <c:pt idx="0">
                  <c:v>EU célkitűzés 2030</c:v>
                </c:pt>
              </c:strCache>
            </c:strRef>
          </c:tx>
          <c:spPr>
            <a:ln w="28575" cap="rnd">
              <a:solidFill>
                <a:srgbClr val="C00000"/>
              </a:solidFill>
              <a:prstDash val="dash"/>
              <a:round/>
            </a:ln>
            <a:effectLst/>
          </c:spPr>
          <c:marker>
            <c:symbol val="none"/>
          </c:marker>
          <c:cat>
            <c:strRef>
              <c:f>'C2-4'!$A$16:$A$43</c:f>
              <c:strCache>
                <c:ptCount val="28"/>
                <c:pt idx="0">
                  <c:v>Finnország</c:v>
                </c:pt>
                <c:pt idx="1">
                  <c:v>Írország</c:v>
                </c:pt>
                <c:pt idx="2">
                  <c:v>Svédország</c:v>
                </c:pt>
                <c:pt idx="3">
                  <c:v>Belgium</c:v>
                </c:pt>
                <c:pt idx="4">
                  <c:v>Dánia</c:v>
                </c:pt>
                <c:pt idx="5">
                  <c:v>Litvánia</c:v>
                </c:pt>
                <c:pt idx="6">
                  <c:v>Lettország</c:v>
                </c:pt>
                <c:pt idx="7">
                  <c:v>Észtország</c:v>
                </c:pt>
                <c:pt idx="8">
                  <c:v>Olaszország</c:v>
                </c:pt>
                <c:pt idx="9">
                  <c:v>Csehország</c:v>
                </c:pt>
                <c:pt idx="10">
                  <c:v>Magyarország</c:v>
                </c:pt>
                <c:pt idx="11">
                  <c:v>Portugália</c:v>
                </c:pt>
                <c:pt idx="12">
                  <c:v>Románia</c:v>
                </c:pt>
                <c:pt idx="13">
                  <c:v>Hollandia</c:v>
                </c:pt>
                <c:pt idx="14">
                  <c:v>Franciaország</c:v>
                </c:pt>
                <c:pt idx="15">
                  <c:v>Spanyolország</c:v>
                </c:pt>
                <c:pt idx="16">
                  <c:v>Egysült Királyság*</c:v>
                </c:pt>
                <c:pt idx="17">
                  <c:v>Málta</c:v>
                </c:pt>
                <c:pt idx="18">
                  <c:v>Ausztria</c:v>
                </c:pt>
                <c:pt idx="19">
                  <c:v>Görögország</c:v>
                </c:pt>
                <c:pt idx="20">
                  <c:v>Szlovákia</c:v>
                </c:pt>
                <c:pt idx="21">
                  <c:v>Németország</c:v>
                </c:pt>
                <c:pt idx="22">
                  <c:v>Ciprus</c:v>
                </c:pt>
                <c:pt idx="23">
                  <c:v>Horvátország</c:v>
                </c:pt>
                <c:pt idx="24">
                  <c:v>Lengyelország</c:v>
                </c:pt>
                <c:pt idx="25">
                  <c:v>Szlovénia</c:v>
                </c:pt>
                <c:pt idx="26">
                  <c:v>Bulgária</c:v>
                </c:pt>
                <c:pt idx="27">
                  <c:v>Luxemburg</c:v>
                </c:pt>
              </c:strCache>
            </c:strRef>
          </c:cat>
          <c:val>
            <c:numRef>
              <c:f>'C2-4'!$C$16:$C$43</c:f>
              <c:numCache>
                <c:formatCode>General</c:formatCode>
                <c:ptCount val="28"/>
                <c:pt idx="0">
                  <c:v>30</c:v>
                </c:pt>
                <c:pt idx="1">
                  <c:v>30</c:v>
                </c:pt>
                <c:pt idx="2">
                  <c:v>30</c:v>
                </c:pt>
                <c:pt idx="3">
                  <c:v>30</c:v>
                </c:pt>
                <c:pt idx="4">
                  <c:v>30</c:v>
                </c:pt>
                <c:pt idx="5">
                  <c:v>30</c:v>
                </c:pt>
                <c:pt idx="6">
                  <c:v>30</c:v>
                </c:pt>
                <c:pt idx="7">
                  <c:v>30</c:v>
                </c:pt>
                <c:pt idx="8">
                  <c:v>30</c:v>
                </c:pt>
                <c:pt idx="9">
                  <c:v>30</c:v>
                </c:pt>
                <c:pt idx="10">
                  <c:v>30</c:v>
                </c:pt>
                <c:pt idx="11">
                  <c:v>30</c:v>
                </c:pt>
                <c:pt idx="12">
                  <c:v>30</c:v>
                </c:pt>
                <c:pt idx="13">
                  <c:v>30</c:v>
                </c:pt>
                <c:pt idx="14">
                  <c:v>30</c:v>
                </c:pt>
                <c:pt idx="15">
                  <c:v>30</c:v>
                </c:pt>
                <c:pt idx="16">
                  <c:v>30</c:v>
                </c:pt>
                <c:pt idx="17">
                  <c:v>30</c:v>
                </c:pt>
                <c:pt idx="18">
                  <c:v>30</c:v>
                </c:pt>
                <c:pt idx="19">
                  <c:v>30</c:v>
                </c:pt>
                <c:pt idx="20">
                  <c:v>30</c:v>
                </c:pt>
                <c:pt idx="21">
                  <c:v>30</c:v>
                </c:pt>
                <c:pt idx="22">
                  <c:v>30</c:v>
                </c:pt>
                <c:pt idx="23">
                  <c:v>30</c:v>
                </c:pt>
                <c:pt idx="24">
                  <c:v>30</c:v>
                </c:pt>
                <c:pt idx="25">
                  <c:v>30</c:v>
                </c:pt>
                <c:pt idx="26">
                  <c:v>30</c:v>
                </c:pt>
                <c:pt idx="27">
                  <c:v>30</c:v>
                </c:pt>
              </c:numCache>
            </c:numRef>
          </c:val>
          <c:smooth val="0"/>
          <c:extLst>
            <c:ext xmlns:c16="http://schemas.microsoft.com/office/drawing/2014/chart" uri="{C3380CC4-5D6E-409C-BE32-E72D297353CC}">
              <c16:uniqueId val="{00000003-2800-445F-941D-27956AD96781}"/>
            </c:ext>
          </c:extLst>
        </c:ser>
        <c:dLbls>
          <c:showLegendKey val="0"/>
          <c:showVal val="0"/>
          <c:showCatName val="0"/>
          <c:showSerName val="0"/>
          <c:showPercent val="0"/>
          <c:showBubbleSize val="0"/>
        </c:dLbls>
        <c:marker val="1"/>
        <c:smooth val="0"/>
        <c:axId val="1070601728"/>
        <c:axId val="1070597464"/>
      </c:lineChart>
      <c:catAx>
        <c:axId val="1004115344"/>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04115672"/>
        <c:crosses val="autoZero"/>
        <c:auto val="1"/>
        <c:lblAlgn val="ctr"/>
        <c:lblOffset val="100"/>
        <c:noMultiLvlLbl val="0"/>
      </c:catAx>
      <c:valAx>
        <c:axId val="1004115672"/>
        <c:scaling>
          <c:orientation val="minMax"/>
          <c:min val="0"/>
        </c:scaling>
        <c:delete val="0"/>
        <c:axPos val="l"/>
        <c:majorGridlines>
          <c:spPr>
            <a:ln w="6350"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százalék</a:t>
                </a:r>
              </a:p>
            </c:rich>
          </c:tx>
          <c:layout>
            <c:manualLayout>
              <c:xMode val="edge"/>
              <c:yMode val="edge"/>
              <c:x val="8.7416126025502458E-2"/>
              <c:y val="2.7524788568095655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04115344"/>
        <c:crosses val="autoZero"/>
        <c:crossBetween val="between"/>
      </c:valAx>
      <c:valAx>
        <c:axId val="1070597464"/>
        <c:scaling>
          <c:orientation val="minMax"/>
          <c:max val="60"/>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chemeClr val="tx1"/>
                    </a:solidFill>
                  </a:rPr>
                  <a:t>százalék</a:t>
                </a:r>
              </a:p>
            </c:rich>
          </c:tx>
          <c:layout>
            <c:manualLayout>
              <c:xMode val="edge"/>
              <c:yMode val="edge"/>
              <c:x val="0.83294451299096939"/>
              <c:y val="3.3530365905075195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70601728"/>
        <c:crosses val="max"/>
        <c:crossBetween val="between"/>
      </c:valAx>
      <c:catAx>
        <c:axId val="1070601728"/>
        <c:scaling>
          <c:orientation val="minMax"/>
        </c:scaling>
        <c:delete val="1"/>
        <c:axPos val="b"/>
        <c:numFmt formatCode="General" sourceLinked="1"/>
        <c:majorTickMark val="out"/>
        <c:minorTickMark val="none"/>
        <c:tickLblPos val="nextTo"/>
        <c:crossAx val="1070597464"/>
        <c:crosses val="autoZero"/>
        <c:auto val="1"/>
        <c:lblAlgn val="ctr"/>
        <c:lblOffset val="100"/>
        <c:noMultiLvlLbl val="0"/>
      </c:catAx>
      <c:spPr>
        <a:noFill/>
        <a:ln>
          <a:solidFill>
            <a:schemeClr val="bg1">
              <a:lumMod val="6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noFill/>
      <a:round/>
    </a:ln>
    <a:effectLst/>
  </c:spPr>
  <c:txPr>
    <a:bodyPr/>
    <a:lstStyle/>
    <a:p>
      <a:pPr>
        <a:defRPr/>
      </a:pPr>
      <a:endParaRPr lang="hu-HU"/>
    </a:p>
  </c:txPr>
  <c:printSettings>
    <c:headerFooter/>
    <c:pageMargins b="0.75" l="0.7" r="0.7" t="0.75"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0336832895888"/>
          <c:y val="0.12541666666666668"/>
          <c:w val="0.81071281714785648"/>
          <c:h val="0.61216659704570087"/>
        </c:manualLayout>
      </c:layout>
      <c:barChart>
        <c:barDir val="col"/>
        <c:grouping val="clustered"/>
        <c:varyColors val="0"/>
        <c:ser>
          <c:idx val="0"/>
          <c:order val="0"/>
          <c:tx>
            <c:strRef>
              <c:f>'C3-15'!$B$15</c:f>
              <c:strCache>
                <c:ptCount val="1"/>
                <c:pt idx="0">
                  <c:v>Energia adók</c:v>
                </c:pt>
              </c:strCache>
            </c:strRef>
          </c:tx>
          <c:spPr>
            <a:solidFill>
              <a:schemeClr val="accent6">
                <a:lumMod val="75000"/>
              </a:schemeClr>
            </a:solidFill>
            <a:ln>
              <a:noFill/>
            </a:ln>
            <a:effectLst/>
          </c:spPr>
          <c:invertIfNegative val="0"/>
          <c:cat>
            <c:numRef>
              <c:f>'C3-15'!$A$16:$A$29</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'C3-15'!$B$16:$B$29</c:f>
              <c:numCache>
                <c:formatCode>#\ ##0.0</c:formatCode>
                <c:ptCount val="14"/>
                <c:pt idx="0">
                  <c:v>469.68451400000004</c:v>
                </c:pt>
                <c:pt idx="1">
                  <c:v>499.24365274408626</c:v>
                </c:pt>
                <c:pt idx="2">
                  <c:v>509.67307180343721</c:v>
                </c:pt>
                <c:pt idx="3">
                  <c:v>527.87241719047654</c:v>
                </c:pt>
                <c:pt idx="4">
                  <c:v>523.88976400000001</c:v>
                </c:pt>
                <c:pt idx="5">
                  <c:v>553.09009500000002</c:v>
                </c:pt>
                <c:pt idx="6">
                  <c:v>544.61949600000003</c:v>
                </c:pt>
                <c:pt idx="7">
                  <c:v>530.55071200000009</c:v>
                </c:pt>
                <c:pt idx="8">
                  <c:v>575.37900000000002</c:v>
                </c:pt>
                <c:pt idx="9">
                  <c:v>617.38139999999999</c:v>
                </c:pt>
                <c:pt idx="10">
                  <c:v>656.13400000000001</c:v>
                </c:pt>
                <c:pt idx="11">
                  <c:v>710.86300000000006</c:v>
                </c:pt>
                <c:pt idx="12">
                  <c:v>733.00759799999992</c:v>
                </c:pt>
                <c:pt idx="13">
                  <c:v>755.7765780000002</c:v>
                </c:pt>
              </c:numCache>
            </c:numRef>
          </c:val>
          <c:extLst>
            <c:ext xmlns:c16="http://schemas.microsoft.com/office/drawing/2014/chart" uri="{C3380CC4-5D6E-409C-BE32-E72D297353CC}">
              <c16:uniqueId val="{00000000-F844-4C3E-A245-1B799A32128C}"/>
            </c:ext>
          </c:extLst>
        </c:ser>
        <c:dLbls>
          <c:showLegendKey val="0"/>
          <c:showVal val="0"/>
          <c:showCatName val="0"/>
          <c:showSerName val="0"/>
          <c:showPercent val="0"/>
          <c:showBubbleSize val="0"/>
        </c:dLbls>
        <c:gapWidth val="77"/>
        <c:axId val="986708272"/>
        <c:axId val="986709256"/>
      </c:barChart>
      <c:catAx>
        <c:axId val="986708272"/>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hu-HU"/>
          </a:p>
        </c:txPr>
        <c:crossAx val="986709256"/>
        <c:crosses val="autoZero"/>
        <c:auto val="1"/>
        <c:lblAlgn val="ctr"/>
        <c:lblOffset val="100"/>
        <c:noMultiLvlLbl val="0"/>
      </c:catAx>
      <c:valAx>
        <c:axId val="986709256"/>
        <c:scaling>
          <c:orientation val="minMax"/>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bn Ft</a:t>
                </a:r>
              </a:p>
            </c:rich>
          </c:tx>
          <c:layout>
            <c:manualLayout>
              <c:xMode val="edge"/>
              <c:yMode val="edge"/>
              <c:x val="0.12012012012012012"/>
              <c:y val="6.8042720366969719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General"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86708272"/>
        <c:crosses val="autoZero"/>
        <c:crossBetween val="between"/>
        <c:majorUnit val="200"/>
      </c:valAx>
      <c:spPr>
        <a:noFill/>
        <a:ln>
          <a:solidFill>
            <a:schemeClr val="bg1">
              <a:lumMod val="6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92020115132672E-3"/>
          <c:y val="0.11752697978038472"/>
          <c:w val="0.78736099164075068"/>
          <c:h val="0.58849777974360828"/>
        </c:manualLayout>
      </c:layout>
      <c:barChart>
        <c:barDir val="col"/>
        <c:grouping val="clustered"/>
        <c:varyColors val="0"/>
        <c:ser>
          <c:idx val="0"/>
          <c:order val="0"/>
          <c:tx>
            <c:strRef>
              <c:f>'C3-15'!$B$15</c:f>
              <c:strCache>
                <c:ptCount val="1"/>
                <c:pt idx="0">
                  <c:v>Energia adók</c:v>
                </c:pt>
              </c:strCache>
            </c:strRef>
          </c:tx>
          <c:spPr>
            <a:solidFill>
              <a:schemeClr val="accent6">
                <a:lumMod val="40000"/>
                <a:lumOff val="60000"/>
              </a:schemeClr>
            </a:solidFill>
            <a:ln>
              <a:noFill/>
            </a:ln>
            <a:effectLst/>
          </c:spPr>
          <c:invertIfNegative val="0"/>
          <c:cat>
            <c:numRef>
              <c:f>'C3-15'!$A$16:$A$29</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'C3-15'!$E$16:$E$29</c:f>
              <c:numCache>
                <c:formatCode>#\ ##0.0</c:formatCode>
                <c:ptCount val="14"/>
                <c:pt idx="0">
                  <c:v>118.309</c:v>
                </c:pt>
                <c:pt idx="1">
                  <c:v>140.524</c:v>
                </c:pt>
                <c:pt idx="2">
                  <c:v>162.59399999999999</c:v>
                </c:pt>
                <c:pt idx="3">
                  <c:v>153.81200000000001</c:v>
                </c:pt>
                <c:pt idx="4">
                  <c:v>121.042</c:v>
                </c:pt>
                <c:pt idx="5">
                  <c:v>127.09699999999999</c:v>
                </c:pt>
                <c:pt idx="6">
                  <c:v>131.828</c:v>
                </c:pt>
                <c:pt idx="7">
                  <c:v>144.55099999999999</c:v>
                </c:pt>
                <c:pt idx="8">
                  <c:v>141.10400000000001</c:v>
                </c:pt>
                <c:pt idx="9">
                  <c:v>145.03700000000001</c:v>
                </c:pt>
                <c:pt idx="10">
                  <c:v>153.92099999999999</c:v>
                </c:pt>
                <c:pt idx="11">
                  <c:v>161.738</c:v>
                </c:pt>
                <c:pt idx="12">
                  <c:v>172.62500000000003</c:v>
                </c:pt>
                <c:pt idx="13">
                  <c:v>174.179</c:v>
                </c:pt>
              </c:numCache>
            </c:numRef>
          </c:val>
          <c:extLst>
            <c:ext xmlns:c16="http://schemas.microsoft.com/office/drawing/2014/chart" uri="{C3380CC4-5D6E-409C-BE32-E72D297353CC}">
              <c16:uniqueId val="{00000000-2D1E-49CE-A0C9-EF2EBCE08DE1}"/>
            </c:ext>
          </c:extLst>
        </c:ser>
        <c:dLbls>
          <c:showLegendKey val="0"/>
          <c:showVal val="0"/>
          <c:showCatName val="0"/>
          <c:showSerName val="0"/>
          <c:showPercent val="0"/>
          <c:showBubbleSize val="0"/>
        </c:dLbls>
        <c:gapWidth val="77"/>
        <c:axId val="986708272"/>
        <c:axId val="986709256"/>
      </c:barChart>
      <c:catAx>
        <c:axId val="986708272"/>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hu-HU"/>
          </a:p>
        </c:txPr>
        <c:crossAx val="986709256"/>
        <c:crossesAt val="0"/>
        <c:auto val="1"/>
        <c:lblAlgn val="ctr"/>
        <c:lblOffset val="100"/>
        <c:noMultiLvlLbl val="0"/>
      </c:catAx>
      <c:valAx>
        <c:axId val="986709256"/>
        <c:scaling>
          <c:orientation val="minMax"/>
          <c:max val="800"/>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bn Ft</a:t>
                </a:r>
              </a:p>
            </c:rich>
          </c:tx>
          <c:layout>
            <c:manualLayout>
              <c:xMode val="edge"/>
              <c:yMode val="edge"/>
              <c:x val="0.63621826683429283"/>
              <c:y val="4.6548352388360017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General"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86708272"/>
        <c:crosses val="max"/>
        <c:crossBetween val="between"/>
        <c:majorUnit val="200"/>
      </c:valAx>
      <c:spPr>
        <a:noFill/>
        <a:ln>
          <a:solidFill>
            <a:schemeClr val="bg1">
              <a:lumMod val="6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0336832895888"/>
          <c:y val="0.12541666666666668"/>
          <c:w val="0.81071281714785648"/>
          <c:h val="0.51982263764310555"/>
        </c:manualLayout>
      </c:layout>
      <c:barChart>
        <c:barDir val="col"/>
        <c:grouping val="clustered"/>
        <c:varyColors val="0"/>
        <c:ser>
          <c:idx val="0"/>
          <c:order val="0"/>
          <c:tx>
            <c:strRef>
              <c:f>'C3-15'!$G$14</c:f>
              <c:strCache>
                <c:ptCount val="1"/>
                <c:pt idx="0">
                  <c:v>Sum of environmental taxes (left axis)</c:v>
                </c:pt>
              </c:strCache>
            </c:strRef>
          </c:tx>
          <c:spPr>
            <a:pattFill prst="dkUpDiag">
              <a:fgClr>
                <a:schemeClr val="accent6">
                  <a:lumMod val="75000"/>
                </a:schemeClr>
              </a:fgClr>
              <a:bgClr>
                <a:schemeClr val="bg1"/>
              </a:bgClr>
            </a:pattFill>
            <a:ln>
              <a:noFill/>
            </a:ln>
            <a:effectLst/>
          </c:spPr>
          <c:invertIfNegative val="0"/>
          <c:cat>
            <c:numRef>
              <c:f>'C3-15'!$A$16:$A$29</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'C3-15'!$G$16:$G$29</c:f>
              <c:numCache>
                <c:formatCode>#\ ##0.0</c:formatCode>
                <c:ptCount val="14"/>
                <c:pt idx="0">
                  <c:v>616.58851400000003</c:v>
                </c:pt>
                <c:pt idx="1">
                  <c:v>673.62765274408628</c:v>
                </c:pt>
                <c:pt idx="2">
                  <c:v>707.91007180343718</c:v>
                </c:pt>
                <c:pt idx="3">
                  <c:v>724.27541719047656</c:v>
                </c:pt>
                <c:pt idx="4">
                  <c:v>688.93876399999999</c:v>
                </c:pt>
                <c:pt idx="5">
                  <c:v>707.88609500000007</c:v>
                </c:pt>
                <c:pt idx="6">
                  <c:v>703.10549600000002</c:v>
                </c:pt>
                <c:pt idx="7">
                  <c:v>740.57971199999997</c:v>
                </c:pt>
                <c:pt idx="8">
                  <c:v>772.93629181300003</c:v>
                </c:pt>
                <c:pt idx="9">
                  <c:v>830.7414</c:v>
                </c:pt>
                <c:pt idx="10">
                  <c:v>897.00199999999995</c:v>
                </c:pt>
                <c:pt idx="11">
                  <c:v>962.96335904000011</c:v>
                </c:pt>
                <c:pt idx="12">
                  <c:v>1001.7884420791588</c:v>
                </c:pt>
                <c:pt idx="13">
                  <c:v>1029.4835312148032</c:v>
                </c:pt>
              </c:numCache>
            </c:numRef>
          </c:val>
          <c:extLst>
            <c:ext xmlns:c16="http://schemas.microsoft.com/office/drawing/2014/chart" uri="{C3380CC4-5D6E-409C-BE32-E72D297353CC}">
              <c16:uniqueId val="{00000000-F083-4B1D-B949-8046CA783359}"/>
            </c:ext>
          </c:extLst>
        </c:ser>
        <c:dLbls>
          <c:showLegendKey val="0"/>
          <c:showVal val="0"/>
          <c:showCatName val="0"/>
          <c:showSerName val="0"/>
          <c:showPercent val="0"/>
          <c:showBubbleSize val="0"/>
        </c:dLbls>
        <c:gapWidth val="69"/>
        <c:axId val="986708272"/>
        <c:axId val="986709256"/>
      </c:barChart>
      <c:lineChart>
        <c:grouping val="standard"/>
        <c:varyColors val="0"/>
        <c:ser>
          <c:idx val="4"/>
          <c:order val="1"/>
          <c:tx>
            <c:strRef>
              <c:f>'C3-15'!$F$14</c:f>
              <c:strCache>
                <c:ptCount val="1"/>
                <c:pt idx="0">
                  <c:v>Total environmental taxes / GDP (right axis)</c:v>
                </c:pt>
              </c:strCache>
            </c:strRef>
          </c:tx>
          <c:spPr>
            <a:ln w="28575" cap="rnd">
              <a:solidFill>
                <a:srgbClr val="970303"/>
              </a:solidFill>
              <a:round/>
            </a:ln>
            <a:effectLst/>
          </c:spPr>
          <c:marker>
            <c:symbol val="none"/>
          </c:marker>
          <c:cat>
            <c:numRef>
              <c:f>'C3-15'!$A$16:$A$29</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'C3-15'!$F$16:$F$29</c:f>
              <c:numCache>
                <c:formatCode>#,##0.00</c:formatCode>
                <c:ptCount val="14"/>
                <c:pt idx="0">
                  <c:v>2.7344359710532875</c:v>
                </c:pt>
                <c:pt idx="1">
                  <c:v>2.7702721238297254</c:v>
                </c:pt>
                <c:pt idx="2">
                  <c:v>2.7543671771081035</c:v>
                </c:pt>
                <c:pt idx="3">
                  <c:v>2.661078385767603</c:v>
                </c:pt>
                <c:pt idx="4">
                  <c:v>2.6038698684085997</c:v>
                </c:pt>
                <c:pt idx="5">
                  <c:v>2.5805808298339814</c:v>
                </c:pt>
                <c:pt idx="6">
                  <c:v>2.4669069043065486</c:v>
                </c:pt>
                <c:pt idx="7">
                  <c:v>2.5607546238170538</c:v>
                </c:pt>
                <c:pt idx="8">
                  <c:v>2.5517095281787414</c:v>
                </c:pt>
                <c:pt idx="9">
                  <c:v>2.5372209509092523</c:v>
                </c:pt>
                <c:pt idx="10">
                  <c:v>2.5674613270917543</c:v>
                </c:pt>
                <c:pt idx="11">
                  <c:v>2.6625136114506045</c:v>
                </c:pt>
                <c:pt idx="12">
                  <c:v>2.5534052059153605</c:v>
                </c:pt>
                <c:pt idx="13">
                  <c:v>2.3749799466468846</c:v>
                </c:pt>
              </c:numCache>
            </c:numRef>
          </c:val>
          <c:smooth val="0"/>
          <c:extLst>
            <c:ext xmlns:c16="http://schemas.microsoft.com/office/drawing/2014/chart" uri="{C3380CC4-5D6E-409C-BE32-E72D297353CC}">
              <c16:uniqueId val="{00000001-F083-4B1D-B949-8046CA783359}"/>
            </c:ext>
          </c:extLst>
        </c:ser>
        <c:dLbls>
          <c:showLegendKey val="0"/>
          <c:showVal val="0"/>
          <c:showCatName val="0"/>
          <c:showSerName val="0"/>
          <c:showPercent val="0"/>
          <c:showBubbleSize val="0"/>
        </c:dLbls>
        <c:marker val="1"/>
        <c:smooth val="0"/>
        <c:axId val="986702368"/>
        <c:axId val="986702040"/>
      </c:lineChart>
      <c:catAx>
        <c:axId val="986708272"/>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86709256"/>
        <c:crosses val="autoZero"/>
        <c:auto val="1"/>
        <c:lblAlgn val="ctr"/>
        <c:lblOffset val="100"/>
        <c:noMultiLvlLbl val="0"/>
      </c:catAx>
      <c:valAx>
        <c:axId val="986709256"/>
        <c:scaling>
          <c:orientation val="minMax"/>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hu-HU" sz="900">
                    <a:solidFill>
                      <a:sysClr val="windowText" lastClr="000000"/>
                    </a:solidFill>
                  </a:rPr>
                  <a:t>billion forint</a:t>
                </a:r>
              </a:p>
            </c:rich>
          </c:tx>
          <c:layout>
            <c:manualLayout>
              <c:xMode val="edge"/>
              <c:yMode val="edge"/>
              <c:x val="0.10555555555555556"/>
              <c:y val="4.1229221347331584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title>
        <c:numFmt formatCode="General"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86708272"/>
        <c:crosses val="autoZero"/>
        <c:crossBetween val="between"/>
        <c:majorUnit val="200"/>
      </c:valAx>
      <c:valAx>
        <c:axId val="986702040"/>
        <c:scaling>
          <c:orientation val="minMax"/>
          <c:max val="3"/>
          <c:min val="2"/>
        </c:scaling>
        <c:delete val="0"/>
        <c:axPos val="r"/>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hu-HU" sz="900">
                    <a:solidFill>
                      <a:sysClr val="windowText" lastClr="000000"/>
                    </a:solidFill>
                  </a:rPr>
                  <a:t>percentage</a:t>
                </a:r>
                <a:r>
                  <a:rPr lang="hu-HU" sz="900" baseline="0">
                    <a:solidFill>
                      <a:sysClr val="windowText" lastClr="000000"/>
                    </a:solidFill>
                  </a:rPr>
                  <a:t> of GDP</a:t>
                </a:r>
                <a:endParaRPr lang="hu-HU" sz="900">
                  <a:solidFill>
                    <a:sysClr val="windowText" lastClr="000000"/>
                  </a:solidFill>
                </a:endParaRPr>
              </a:p>
            </c:rich>
          </c:tx>
          <c:layout>
            <c:manualLayout>
              <c:xMode val="edge"/>
              <c:yMode val="edge"/>
              <c:x val="0.80318070811385034"/>
              <c:y val="2.7517060367454067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title>
        <c:numFmt formatCode="#,##0.00"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86702368"/>
        <c:crosses val="max"/>
        <c:crossBetween val="between"/>
        <c:majorUnit val="0.1"/>
      </c:valAx>
      <c:catAx>
        <c:axId val="986702368"/>
        <c:scaling>
          <c:orientation val="minMax"/>
        </c:scaling>
        <c:delete val="1"/>
        <c:axPos val="b"/>
        <c:numFmt formatCode="General" sourceLinked="1"/>
        <c:majorTickMark val="out"/>
        <c:minorTickMark val="none"/>
        <c:tickLblPos val="nextTo"/>
        <c:crossAx val="986702040"/>
        <c:crosses val="autoZero"/>
        <c:auto val="1"/>
        <c:lblAlgn val="ctr"/>
        <c:lblOffset val="100"/>
        <c:noMultiLvlLbl val="0"/>
      </c:catAx>
      <c:spPr>
        <a:noFill/>
        <a:ln>
          <a:solidFill>
            <a:schemeClr val="bg1">
              <a:lumMod val="65000"/>
            </a:schemeClr>
          </a:solidFill>
        </a:ln>
        <a:effectLst/>
      </c:spPr>
    </c:plotArea>
    <c:legend>
      <c:legendPos val="b"/>
      <c:layout>
        <c:manualLayout>
          <c:xMode val="edge"/>
          <c:yMode val="edge"/>
          <c:x val="0.12845889779472633"/>
          <c:y val="0.81521670660732615"/>
          <c:w val="0.74308204747949103"/>
          <c:h val="9.78267716535433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3173665791776"/>
          <c:y val="0.10185185185185185"/>
          <c:w val="0.7796708223972002"/>
          <c:h val="0.58007655293088367"/>
        </c:manualLayout>
      </c:layout>
      <c:barChart>
        <c:barDir val="col"/>
        <c:grouping val="clustered"/>
        <c:varyColors val="0"/>
        <c:ser>
          <c:idx val="0"/>
          <c:order val="0"/>
          <c:tx>
            <c:strRef>
              <c:f>'C3-16'!$B$16</c:f>
              <c:strCache>
                <c:ptCount val="1"/>
                <c:pt idx="0">
                  <c:v>Fosszilis energiahordozók teljes támogatása</c:v>
                </c:pt>
              </c:strCache>
            </c:strRef>
          </c:tx>
          <c:spPr>
            <a:solidFill>
              <a:schemeClr val="tx1">
                <a:lumMod val="65000"/>
                <a:lumOff val="35000"/>
                <a:alpha val="50000"/>
              </a:schemeClr>
            </a:solidFill>
            <a:ln>
              <a:solidFill>
                <a:schemeClr val="tx1">
                  <a:lumMod val="65000"/>
                  <a:lumOff val="35000"/>
                </a:schemeClr>
              </a:solidFill>
            </a:ln>
            <a:effectLst/>
          </c:spPr>
          <c:invertIfNegative val="0"/>
          <c:cat>
            <c:numRef>
              <c:f>'C3-16'!$A$17:$A$26</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'C3-16'!$B$17:$B$26</c:f>
              <c:numCache>
                <c:formatCode>_-* #\ ##0_-;\-* #\ ##0_-;_-* "-"??_-;_-@_-</c:formatCode>
                <c:ptCount val="10"/>
                <c:pt idx="0">
                  <c:v>94006.396360000013</c:v>
                </c:pt>
                <c:pt idx="1">
                  <c:v>97637.938024000003</c:v>
                </c:pt>
                <c:pt idx="2">
                  <c:v>90001.832057000007</c:v>
                </c:pt>
                <c:pt idx="3">
                  <c:v>90344.813112999997</c:v>
                </c:pt>
                <c:pt idx="4">
                  <c:v>92200.485890999989</c:v>
                </c:pt>
                <c:pt idx="5">
                  <c:v>118893.189237</c:v>
                </c:pt>
                <c:pt idx="6">
                  <c:v>84601.854954999988</c:v>
                </c:pt>
                <c:pt idx="7">
                  <c:v>91938.252773999993</c:v>
                </c:pt>
                <c:pt idx="8">
                  <c:v>98228.793179</c:v>
                </c:pt>
                <c:pt idx="9">
                  <c:v>88630.507641999997</c:v>
                </c:pt>
              </c:numCache>
            </c:numRef>
          </c:val>
          <c:extLst>
            <c:ext xmlns:c16="http://schemas.microsoft.com/office/drawing/2014/chart" uri="{C3380CC4-5D6E-409C-BE32-E72D297353CC}">
              <c16:uniqueId val="{00000000-4E97-482C-9E3A-B0BBFE229CAB}"/>
            </c:ext>
          </c:extLst>
        </c:ser>
        <c:dLbls>
          <c:showLegendKey val="0"/>
          <c:showVal val="0"/>
          <c:showCatName val="0"/>
          <c:showSerName val="0"/>
          <c:showPercent val="0"/>
          <c:showBubbleSize val="0"/>
        </c:dLbls>
        <c:gapWidth val="219"/>
        <c:axId val="1006370976"/>
        <c:axId val="1006375240"/>
      </c:barChart>
      <c:lineChart>
        <c:grouping val="standard"/>
        <c:varyColors val="0"/>
        <c:ser>
          <c:idx val="1"/>
          <c:order val="1"/>
          <c:tx>
            <c:strRef>
              <c:f>'C3-16'!$C$16</c:f>
              <c:strCache>
                <c:ptCount val="1"/>
                <c:pt idx="0">
                  <c:v>Fosszilis energiahordozók teljes támogatása GDP arányában</c:v>
                </c:pt>
              </c:strCache>
            </c:strRef>
          </c:tx>
          <c:spPr>
            <a:ln w="28575" cap="rnd">
              <a:solidFill>
                <a:schemeClr val="accent6">
                  <a:lumMod val="75000"/>
                </a:schemeClr>
              </a:solidFill>
              <a:round/>
            </a:ln>
            <a:effectLst/>
          </c:spPr>
          <c:marker>
            <c:symbol val="none"/>
          </c:marker>
          <c:cat>
            <c:numRef>
              <c:f>'C3-16'!$A$17:$A$26</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'C3-16'!$C$17:$C$26</c:f>
              <c:numCache>
                <c:formatCode>General</c:formatCode>
                <c:ptCount val="10"/>
                <c:pt idx="0">
                  <c:v>0.34269793691651901</c:v>
                </c:pt>
                <c:pt idx="1">
                  <c:v>0.34257121414061698</c:v>
                </c:pt>
                <c:pt idx="2">
                  <c:v>0.31120567287693801</c:v>
                </c:pt>
                <c:pt idx="3">
                  <c:v>0.29825707873184398</c:v>
                </c:pt>
                <c:pt idx="4">
                  <c:v>0.28159545736694702</c:v>
                </c:pt>
                <c:pt idx="5">
                  <c:v>0.34030433089402201</c:v>
                </c:pt>
                <c:pt idx="6">
                  <c:v>0.233917093788717</c:v>
                </c:pt>
                <c:pt idx="7">
                  <c:v>0.23433651550221299</c:v>
                </c:pt>
                <c:pt idx="8">
                  <c:v>0.22661014665107099</c:v>
                </c:pt>
                <c:pt idx="9">
                  <c:v>0.186535908981774</c:v>
                </c:pt>
              </c:numCache>
            </c:numRef>
          </c:val>
          <c:smooth val="0"/>
          <c:extLst>
            <c:ext xmlns:c16="http://schemas.microsoft.com/office/drawing/2014/chart" uri="{C3380CC4-5D6E-409C-BE32-E72D297353CC}">
              <c16:uniqueId val="{00000001-4E97-482C-9E3A-B0BBFE229CAB}"/>
            </c:ext>
          </c:extLst>
        </c:ser>
        <c:dLbls>
          <c:showLegendKey val="0"/>
          <c:showVal val="0"/>
          <c:showCatName val="0"/>
          <c:showSerName val="0"/>
          <c:showPercent val="0"/>
          <c:showBubbleSize val="0"/>
        </c:dLbls>
        <c:marker val="1"/>
        <c:smooth val="0"/>
        <c:axId val="1009293368"/>
        <c:axId val="1009289760"/>
      </c:lineChart>
      <c:catAx>
        <c:axId val="1006370976"/>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06375240"/>
        <c:crosses val="autoZero"/>
        <c:auto val="1"/>
        <c:lblAlgn val="ctr"/>
        <c:lblOffset val="100"/>
        <c:noMultiLvlLbl val="0"/>
      </c:catAx>
      <c:valAx>
        <c:axId val="1006375240"/>
        <c:scaling>
          <c:orientation val="minMax"/>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hu-HU">
                    <a:solidFill>
                      <a:sysClr val="windowText" lastClr="000000"/>
                    </a:solidFill>
                  </a:rPr>
                  <a:t>millió forint</a:t>
                </a:r>
              </a:p>
            </c:rich>
          </c:tx>
          <c:layout>
            <c:manualLayout>
              <c:xMode val="edge"/>
              <c:yMode val="edge"/>
              <c:x val="0.11666666666666667"/>
              <c:y val="1.1036054703688352E-2"/>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06370976"/>
        <c:crosses val="autoZero"/>
        <c:crossBetween val="between"/>
      </c:valAx>
      <c:valAx>
        <c:axId val="1009289760"/>
        <c:scaling>
          <c:orientation val="minMax"/>
        </c:scaling>
        <c:delete val="0"/>
        <c:axPos val="r"/>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hu-HU">
                    <a:solidFill>
                      <a:sysClr val="windowText" lastClr="000000"/>
                    </a:solidFill>
                  </a:rPr>
                  <a:t>GDP arányában</a:t>
                </a:r>
              </a:p>
            </c:rich>
          </c:tx>
          <c:layout>
            <c:manualLayout>
              <c:xMode val="edge"/>
              <c:yMode val="edge"/>
              <c:x val="0.71716666666666662"/>
              <c:y val="1.6415500145815106E-2"/>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0.0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09293368"/>
        <c:crosses val="max"/>
        <c:crossBetween val="between"/>
      </c:valAx>
      <c:catAx>
        <c:axId val="1009293368"/>
        <c:scaling>
          <c:orientation val="minMax"/>
        </c:scaling>
        <c:delete val="1"/>
        <c:axPos val="b"/>
        <c:numFmt formatCode="General" sourceLinked="1"/>
        <c:majorTickMark val="out"/>
        <c:minorTickMark val="none"/>
        <c:tickLblPos val="nextTo"/>
        <c:crossAx val="1009289760"/>
        <c:crosses val="autoZero"/>
        <c:auto val="1"/>
        <c:lblAlgn val="ctr"/>
        <c:lblOffset val="100"/>
        <c:noMultiLvlLbl val="0"/>
      </c:catAx>
      <c:spPr>
        <a:noFill/>
        <a:ln>
          <a:solidFill>
            <a:schemeClr val="bg1">
              <a:lumMod val="6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3173665791776"/>
          <c:y val="0.13764589828955945"/>
          <c:w val="0.7796708223972002"/>
          <c:h val="0.54428226673008151"/>
        </c:manualLayout>
      </c:layout>
      <c:barChart>
        <c:barDir val="col"/>
        <c:grouping val="clustered"/>
        <c:varyColors val="0"/>
        <c:ser>
          <c:idx val="0"/>
          <c:order val="0"/>
          <c:tx>
            <c:strRef>
              <c:f>'C3-16'!$B$15</c:f>
              <c:strCache>
                <c:ptCount val="1"/>
                <c:pt idx="0">
                  <c:v>Total fossil fuel subsidies</c:v>
                </c:pt>
              </c:strCache>
            </c:strRef>
          </c:tx>
          <c:spPr>
            <a:solidFill>
              <a:schemeClr val="tx1">
                <a:lumMod val="65000"/>
                <a:lumOff val="35000"/>
                <a:alpha val="50000"/>
              </a:schemeClr>
            </a:solidFill>
            <a:ln>
              <a:solidFill>
                <a:schemeClr val="tx1">
                  <a:lumMod val="65000"/>
                  <a:lumOff val="35000"/>
                </a:schemeClr>
              </a:solidFill>
            </a:ln>
            <a:effectLst/>
          </c:spPr>
          <c:invertIfNegative val="0"/>
          <c:cat>
            <c:numRef>
              <c:f>'C3-16'!$A$17:$A$26</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'C3-16'!$B$17:$B$26</c:f>
              <c:numCache>
                <c:formatCode>_-* #\ ##0_-;\-* #\ ##0_-;_-* "-"??_-;_-@_-</c:formatCode>
                <c:ptCount val="10"/>
                <c:pt idx="0">
                  <c:v>94006.396360000013</c:v>
                </c:pt>
                <c:pt idx="1">
                  <c:v>97637.938024000003</c:v>
                </c:pt>
                <c:pt idx="2">
                  <c:v>90001.832057000007</c:v>
                </c:pt>
                <c:pt idx="3">
                  <c:v>90344.813112999997</c:v>
                </c:pt>
                <c:pt idx="4">
                  <c:v>92200.485890999989</c:v>
                </c:pt>
                <c:pt idx="5">
                  <c:v>118893.189237</c:v>
                </c:pt>
                <c:pt idx="6">
                  <c:v>84601.854954999988</c:v>
                </c:pt>
                <c:pt idx="7">
                  <c:v>91938.252773999993</c:v>
                </c:pt>
                <c:pt idx="8">
                  <c:v>98228.793179</c:v>
                </c:pt>
                <c:pt idx="9">
                  <c:v>88630.507641999997</c:v>
                </c:pt>
              </c:numCache>
            </c:numRef>
          </c:val>
          <c:extLst>
            <c:ext xmlns:c16="http://schemas.microsoft.com/office/drawing/2014/chart" uri="{C3380CC4-5D6E-409C-BE32-E72D297353CC}">
              <c16:uniqueId val="{00000000-5BB0-48A8-AEB7-33529F819A9C}"/>
            </c:ext>
          </c:extLst>
        </c:ser>
        <c:dLbls>
          <c:showLegendKey val="0"/>
          <c:showVal val="0"/>
          <c:showCatName val="0"/>
          <c:showSerName val="0"/>
          <c:showPercent val="0"/>
          <c:showBubbleSize val="0"/>
        </c:dLbls>
        <c:gapWidth val="219"/>
        <c:axId val="1006370976"/>
        <c:axId val="1006375240"/>
      </c:barChart>
      <c:lineChart>
        <c:grouping val="standard"/>
        <c:varyColors val="0"/>
        <c:ser>
          <c:idx val="1"/>
          <c:order val="1"/>
          <c:tx>
            <c:strRef>
              <c:f>'C3-16'!$C$15</c:f>
              <c:strCache>
                <c:ptCount val="1"/>
                <c:pt idx="0">
                  <c:v>Total fossil fuel subsidies as a percentage of GDP</c:v>
                </c:pt>
              </c:strCache>
            </c:strRef>
          </c:tx>
          <c:spPr>
            <a:ln w="28575" cap="rnd">
              <a:solidFill>
                <a:schemeClr val="accent6">
                  <a:lumMod val="75000"/>
                </a:schemeClr>
              </a:solidFill>
              <a:round/>
            </a:ln>
            <a:effectLst/>
          </c:spPr>
          <c:marker>
            <c:symbol val="none"/>
          </c:marker>
          <c:cat>
            <c:numRef>
              <c:f>'C3-16'!$A$17:$A$26</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'C3-16'!$C$17:$C$26</c:f>
              <c:numCache>
                <c:formatCode>General</c:formatCode>
                <c:ptCount val="10"/>
                <c:pt idx="0">
                  <c:v>0.34269793691651901</c:v>
                </c:pt>
                <c:pt idx="1">
                  <c:v>0.34257121414061698</c:v>
                </c:pt>
                <c:pt idx="2">
                  <c:v>0.31120567287693801</c:v>
                </c:pt>
                <c:pt idx="3">
                  <c:v>0.29825707873184398</c:v>
                </c:pt>
                <c:pt idx="4">
                  <c:v>0.28159545736694702</c:v>
                </c:pt>
                <c:pt idx="5">
                  <c:v>0.34030433089402201</c:v>
                </c:pt>
                <c:pt idx="6">
                  <c:v>0.233917093788717</c:v>
                </c:pt>
                <c:pt idx="7">
                  <c:v>0.23433651550221299</c:v>
                </c:pt>
                <c:pt idx="8">
                  <c:v>0.22661014665107099</c:v>
                </c:pt>
                <c:pt idx="9">
                  <c:v>0.186535908981774</c:v>
                </c:pt>
              </c:numCache>
            </c:numRef>
          </c:val>
          <c:smooth val="0"/>
          <c:extLst>
            <c:ext xmlns:c16="http://schemas.microsoft.com/office/drawing/2014/chart" uri="{C3380CC4-5D6E-409C-BE32-E72D297353CC}">
              <c16:uniqueId val="{00000001-5BB0-48A8-AEB7-33529F819A9C}"/>
            </c:ext>
          </c:extLst>
        </c:ser>
        <c:dLbls>
          <c:showLegendKey val="0"/>
          <c:showVal val="0"/>
          <c:showCatName val="0"/>
          <c:showSerName val="0"/>
          <c:showPercent val="0"/>
          <c:showBubbleSize val="0"/>
        </c:dLbls>
        <c:marker val="1"/>
        <c:smooth val="0"/>
        <c:axId val="1009293368"/>
        <c:axId val="1009289760"/>
      </c:lineChart>
      <c:catAx>
        <c:axId val="1006370976"/>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06375240"/>
        <c:crosses val="autoZero"/>
        <c:auto val="1"/>
        <c:lblAlgn val="ctr"/>
        <c:lblOffset val="100"/>
        <c:noMultiLvlLbl val="0"/>
      </c:catAx>
      <c:valAx>
        <c:axId val="1006375240"/>
        <c:scaling>
          <c:orientation val="minMax"/>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hu-HU">
                    <a:solidFill>
                      <a:sysClr val="windowText" lastClr="000000"/>
                    </a:solidFill>
                  </a:rPr>
                  <a:t>million forint</a:t>
                </a:r>
              </a:p>
            </c:rich>
          </c:tx>
          <c:layout>
            <c:manualLayout>
              <c:xMode val="edge"/>
              <c:yMode val="edge"/>
              <c:x val="0.125"/>
              <c:y val="5.0951047226479237E-2"/>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06370976"/>
        <c:crosses val="autoZero"/>
        <c:crossBetween val="between"/>
      </c:valAx>
      <c:valAx>
        <c:axId val="1009289760"/>
        <c:scaling>
          <c:orientation val="minMax"/>
        </c:scaling>
        <c:delete val="0"/>
        <c:axPos val="r"/>
        <c:numFmt formatCode="#,##0.0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09293368"/>
        <c:crosses val="max"/>
        <c:crossBetween val="between"/>
      </c:valAx>
      <c:catAx>
        <c:axId val="1009293368"/>
        <c:scaling>
          <c:orientation val="minMax"/>
        </c:scaling>
        <c:delete val="1"/>
        <c:axPos val="b"/>
        <c:numFmt formatCode="General" sourceLinked="1"/>
        <c:majorTickMark val="out"/>
        <c:minorTickMark val="none"/>
        <c:tickLblPos val="nextTo"/>
        <c:crossAx val="1009289760"/>
        <c:crosses val="autoZero"/>
        <c:auto val="1"/>
        <c:lblAlgn val="ctr"/>
        <c:lblOffset val="100"/>
        <c:noMultiLvlLbl val="0"/>
      </c:catAx>
      <c:spPr>
        <a:noFill/>
        <a:ln>
          <a:solidFill>
            <a:schemeClr val="bg1">
              <a:lumMod val="6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657907989553166E-2"/>
          <c:y val="0.17471226417826588"/>
          <c:w val="0.87004386030955694"/>
          <c:h val="0.56895016247588914"/>
        </c:manualLayout>
      </c:layout>
      <c:areaChart>
        <c:grouping val="stacked"/>
        <c:varyColors val="0"/>
        <c:ser>
          <c:idx val="6"/>
          <c:order val="6"/>
          <c:tx>
            <c:strRef>
              <c:f>'C3-17'!$H$15</c:f>
              <c:strCache>
                <c:ptCount val="1"/>
                <c:pt idx="0">
                  <c:v>MIN</c:v>
                </c:pt>
              </c:strCache>
            </c:strRef>
          </c:tx>
          <c:spPr>
            <a:solidFill>
              <a:schemeClr val="bg1">
                <a:alpha val="0"/>
              </a:schemeClr>
            </a:solidFill>
            <a:ln>
              <a:noFill/>
            </a:ln>
            <a:effectLst/>
          </c:spPr>
          <c:cat>
            <c:numRef>
              <c:f>'C3-17'!$A$16:$A$44</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'C3-17'!$H$16:$H$44</c:f>
              <c:numCache>
                <c:formatCode>General</c:formatCode>
                <c:ptCount val="29"/>
                <c:pt idx="0">
                  <c:v>0.229222785533302</c:v>
                </c:pt>
                <c:pt idx="1">
                  <c:v>0.13741266184984899</c:v>
                </c:pt>
                <c:pt idx="2">
                  <c:v>7.8362880439991803E-2</c:v>
                </c:pt>
                <c:pt idx="3">
                  <c:v>0.80915981561641903</c:v>
                </c:pt>
                <c:pt idx="4">
                  <c:v>0.51619556849769099</c:v>
                </c:pt>
                <c:pt idx="5">
                  <c:v>0.46799721514324299</c:v>
                </c:pt>
                <c:pt idx="6">
                  <c:v>0.47322595092980102</c:v>
                </c:pt>
                <c:pt idx="7">
                  <c:v>0.36279391463069099</c:v>
                </c:pt>
                <c:pt idx="8">
                  <c:v>0.31463443643101502</c:v>
                </c:pt>
                <c:pt idx="9">
                  <c:v>0.34039873937637399</c:v>
                </c:pt>
                <c:pt idx="10">
                  <c:v>0.39166505349416397</c:v>
                </c:pt>
                <c:pt idx="11">
                  <c:v>0.36035079168848499</c:v>
                </c:pt>
                <c:pt idx="12">
                  <c:v>0.25725890623131997</c:v>
                </c:pt>
                <c:pt idx="13">
                  <c:v>0.26316684281289299</c:v>
                </c:pt>
                <c:pt idx="14">
                  <c:v>0.30402138282895402</c:v>
                </c:pt>
                <c:pt idx="15">
                  <c:v>0.33027062431722598</c:v>
                </c:pt>
                <c:pt idx="16">
                  <c:v>0.30683039609852503</c:v>
                </c:pt>
                <c:pt idx="17">
                  <c:v>0.33633165140038002</c:v>
                </c:pt>
                <c:pt idx="18">
                  <c:v>0.39587004681702398</c:v>
                </c:pt>
                <c:pt idx="19">
                  <c:v>0.26961749070556501</c:v>
                </c:pt>
                <c:pt idx="20">
                  <c:v>0.335027711481035</c:v>
                </c:pt>
                <c:pt idx="21">
                  <c:v>0.35806103699672398</c:v>
                </c:pt>
                <c:pt idx="22">
                  <c:v>0.52702759566054702</c:v>
                </c:pt>
                <c:pt idx="23">
                  <c:v>0.354899264888556</c:v>
                </c:pt>
                <c:pt idx="24">
                  <c:v>0.32814079230833199</c:v>
                </c:pt>
                <c:pt idx="25">
                  <c:v>0.30766910234771599</c:v>
                </c:pt>
                <c:pt idx="26">
                  <c:v>0.30701450852523599</c:v>
                </c:pt>
                <c:pt idx="27">
                  <c:v>0.33368091168516401</c:v>
                </c:pt>
                <c:pt idx="28">
                  <c:v>0.160623913940141</c:v>
                </c:pt>
              </c:numCache>
            </c:numRef>
          </c:val>
          <c:extLst>
            <c:ext xmlns:c16="http://schemas.microsoft.com/office/drawing/2014/chart" uri="{C3380CC4-5D6E-409C-BE32-E72D297353CC}">
              <c16:uniqueId val="{00000006-C39D-4B21-A906-DB89B0D46FCF}"/>
            </c:ext>
          </c:extLst>
        </c:ser>
        <c:ser>
          <c:idx val="8"/>
          <c:order val="8"/>
          <c:tx>
            <c:strRef>
              <c:f>'C3-17'!$J$15</c:f>
              <c:strCache>
                <c:ptCount val="1"/>
                <c:pt idx="0">
                  <c:v>V3 tartomány</c:v>
                </c:pt>
              </c:strCache>
            </c:strRef>
          </c:tx>
          <c:spPr>
            <a:solidFill>
              <a:schemeClr val="bg1">
                <a:lumMod val="65000"/>
                <a:alpha val="30000"/>
              </a:schemeClr>
            </a:solidFill>
            <a:ln>
              <a:noFill/>
            </a:ln>
            <a:effectLst/>
          </c:spPr>
          <c:cat>
            <c:numRef>
              <c:f>'C3-17'!$A$16:$A$44</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'C3-17'!$J$16:$J$44</c:f>
              <c:numCache>
                <c:formatCode>General</c:formatCode>
                <c:ptCount val="29"/>
                <c:pt idx="0">
                  <c:v>3.204506620613238</c:v>
                </c:pt>
                <c:pt idx="1">
                  <c:v>2.1462086299347312</c:v>
                </c:pt>
                <c:pt idx="2">
                  <c:v>1.7046140581498981</c:v>
                </c:pt>
                <c:pt idx="3">
                  <c:v>0.45906381359651105</c:v>
                </c:pt>
                <c:pt idx="4">
                  <c:v>0.512876102080429</c:v>
                </c:pt>
                <c:pt idx="5">
                  <c:v>0.71138563543606703</c:v>
                </c:pt>
                <c:pt idx="6">
                  <c:v>0.41927649974689496</c:v>
                </c:pt>
                <c:pt idx="7">
                  <c:v>0.46239153333600003</c:v>
                </c:pt>
                <c:pt idx="8">
                  <c:v>0.20143895388390703</c:v>
                </c:pt>
                <c:pt idx="9">
                  <c:v>9.6859784596029008E-2</c:v>
                </c:pt>
                <c:pt idx="10">
                  <c:v>0.26893726692065206</c:v>
                </c:pt>
                <c:pt idx="11">
                  <c:v>0.54147839925373598</c:v>
                </c:pt>
                <c:pt idx="12">
                  <c:v>0.37435222662053202</c:v>
                </c:pt>
                <c:pt idx="13">
                  <c:v>0.41520038528067499</c:v>
                </c:pt>
                <c:pt idx="14">
                  <c:v>1.2725950515259361</c:v>
                </c:pt>
                <c:pt idx="15">
                  <c:v>1.023511685858814</c:v>
                </c:pt>
                <c:pt idx="16">
                  <c:v>1.5004534354050849</c:v>
                </c:pt>
                <c:pt idx="17">
                  <c:v>1.1780540320172399</c:v>
                </c:pt>
                <c:pt idx="18">
                  <c:v>1.8689511907577558</c:v>
                </c:pt>
                <c:pt idx="19">
                  <c:v>0.96404706448262489</c:v>
                </c:pt>
                <c:pt idx="20">
                  <c:v>1.291700404173205</c:v>
                </c:pt>
                <c:pt idx="21">
                  <c:v>1.629893291692146</c:v>
                </c:pt>
                <c:pt idx="22">
                  <c:v>0.945774392004463</c:v>
                </c:pt>
                <c:pt idx="23">
                  <c:v>0.71425239580164401</c:v>
                </c:pt>
                <c:pt idx="24">
                  <c:v>0.61010768184001707</c:v>
                </c:pt>
                <c:pt idx="25">
                  <c:v>0.54713117269073108</c:v>
                </c:pt>
                <c:pt idx="26">
                  <c:v>0.52404938733728601</c:v>
                </c:pt>
                <c:pt idx="27">
                  <c:v>0.65905091795501003</c:v>
                </c:pt>
                <c:pt idx="28">
                  <c:v>0.80556594770671908</c:v>
                </c:pt>
              </c:numCache>
            </c:numRef>
          </c:val>
          <c:extLst>
            <c:ext xmlns:c16="http://schemas.microsoft.com/office/drawing/2014/chart" uri="{C3380CC4-5D6E-409C-BE32-E72D297353CC}">
              <c16:uniqueId val="{00000008-C39D-4B21-A906-DB89B0D46FCF}"/>
            </c:ext>
          </c:extLst>
        </c:ser>
        <c:dLbls>
          <c:showLegendKey val="0"/>
          <c:showVal val="0"/>
          <c:showCatName val="0"/>
          <c:showSerName val="0"/>
          <c:showPercent val="0"/>
          <c:showBubbleSize val="0"/>
        </c:dLbls>
        <c:axId val="936818992"/>
        <c:axId val="936819320"/>
      </c:areaChart>
      <c:barChart>
        <c:barDir val="col"/>
        <c:grouping val="clustered"/>
        <c:varyColors val="0"/>
        <c:dLbls>
          <c:showLegendKey val="0"/>
          <c:showVal val="0"/>
          <c:showCatName val="0"/>
          <c:showSerName val="0"/>
          <c:showPercent val="0"/>
          <c:showBubbleSize val="0"/>
        </c:dLbls>
        <c:gapWidth val="219"/>
        <c:overlap val="-27"/>
        <c:axId val="936818992"/>
        <c:axId val="936819320"/>
        <c:extLst>
          <c:ext xmlns:c15="http://schemas.microsoft.com/office/drawing/2012/chart" uri="{02D57815-91ED-43cb-92C2-25804820EDAC}">
            <c15:filteredBarSeries>
              <c15:ser>
                <c:idx val="2"/>
                <c:order val="2"/>
                <c:tx>
                  <c:strRef>
                    <c:extLst>
                      <c:ext uri="{02D57815-91ED-43cb-92C2-25804820EDAC}">
                        <c15:formulaRef>
                          <c15:sqref>'C3-17'!$D$15</c15:sqref>
                        </c15:formulaRef>
                      </c:ext>
                    </c:extLst>
                    <c:strCache>
                      <c:ptCount val="1"/>
                      <c:pt idx="0">
                        <c:v>Csehország</c:v>
                      </c:pt>
                    </c:strCache>
                  </c:strRef>
                </c:tx>
                <c:spPr>
                  <a:solidFill>
                    <a:schemeClr val="accent3"/>
                  </a:solidFill>
                  <a:ln>
                    <a:noFill/>
                  </a:ln>
                  <a:effectLst/>
                </c:spPr>
                <c:invertIfNegative val="0"/>
                <c:cat>
                  <c:numRef>
                    <c:extLst>
                      <c:ext uri="{02D57815-91ED-43cb-92C2-25804820EDAC}">
                        <c15:formulaRef>
                          <c15:sqref>'C3-17'!$A$16:$A$44</c15:sqref>
                        </c15:formulaRef>
                      </c:ext>
                    </c:extLst>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c:ext uri="{02D57815-91ED-43cb-92C2-25804820EDAC}">
                        <c15:formulaRef>
                          <c15:sqref>'C3-17'!$D$16:$D$44</c15:sqref>
                        </c15:formulaRef>
                      </c:ext>
                    </c:extLst>
                    <c:numCache>
                      <c:formatCode>General</c:formatCode>
                      <c:ptCount val="29"/>
                      <c:pt idx="0">
                        <c:v>1.4357311782839799</c:v>
                      </c:pt>
                      <c:pt idx="1">
                        <c:v>1.7033322467793399</c:v>
                      </c:pt>
                      <c:pt idx="2">
                        <c:v>1.0836568394067201</c:v>
                      </c:pt>
                      <c:pt idx="3">
                        <c:v>0.95517450571036899</c:v>
                      </c:pt>
                      <c:pt idx="4">
                        <c:v>0.71680164464150797</c:v>
                      </c:pt>
                      <c:pt idx="5">
                        <c:v>0.73195469992517903</c:v>
                      </c:pt>
                      <c:pt idx="6">
                        <c:v>0.68340033043890402</c:v>
                      </c:pt>
                      <c:pt idx="7">
                        <c:v>0.64837037019365995</c:v>
                      </c:pt>
                      <c:pt idx="8">
                        <c:v>0.50994997902495498</c:v>
                      </c:pt>
                      <c:pt idx="9">
                        <c:v>0.4359596295623</c:v>
                      </c:pt>
                      <c:pt idx="10">
                        <c:v>0.55847689349151497</c:v>
                      </c:pt>
                      <c:pt idx="11">
                        <c:v>0.82720312806254204</c:v>
                      </c:pt>
                      <c:pt idx="12">
                        <c:v>0.47618000778640401</c:v>
                      </c:pt>
                      <c:pt idx="13">
                        <c:v>0.43315528826073602</c:v>
                      </c:pt>
                      <c:pt idx="14">
                        <c:v>0.93547737965019595</c:v>
                      </c:pt>
                      <c:pt idx="15">
                        <c:v>0.79392337222485598</c:v>
                      </c:pt>
                      <c:pt idx="16">
                        <c:v>0.77259540213346001</c:v>
                      </c:pt>
                      <c:pt idx="17">
                        <c:v>0.68581550594416196</c:v>
                      </c:pt>
                      <c:pt idx="18">
                        <c:v>1.5183816063762801</c:v>
                      </c:pt>
                      <c:pt idx="19">
                        <c:v>0.66905704666681698</c:v>
                      </c:pt>
                      <c:pt idx="20">
                        <c:v>0.89879422359166705</c:v>
                      </c:pt>
                      <c:pt idx="21">
                        <c:v>1.05251548755057</c:v>
                      </c:pt>
                      <c:pt idx="22">
                        <c:v>0.61188273739054899</c:v>
                      </c:pt>
                      <c:pt idx="23">
                        <c:v>0.354899264888556</c:v>
                      </c:pt>
                      <c:pt idx="24">
                        <c:v>0.32814079230833199</c:v>
                      </c:pt>
                      <c:pt idx="25">
                        <c:v>0.30766910234771599</c:v>
                      </c:pt>
                      <c:pt idx="26">
                        <c:v>0.30701450852523599</c:v>
                      </c:pt>
                      <c:pt idx="27">
                        <c:v>0.33368091168516401</c:v>
                      </c:pt>
                      <c:pt idx="28">
                        <c:v>0.160623913940141</c:v>
                      </c:pt>
                    </c:numCache>
                  </c:numRef>
                </c:val>
                <c:extLst>
                  <c:ext xmlns:c16="http://schemas.microsoft.com/office/drawing/2014/chart" uri="{C3380CC4-5D6E-409C-BE32-E72D297353CC}">
                    <c16:uniqueId val="{00000002-C39D-4B21-A906-DB89B0D46FC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'C3-17'!$E$15</c15:sqref>
                        </c15:formulaRef>
                      </c:ext>
                    </c:extLst>
                    <c:strCache>
                      <c:ptCount val="1"/>
                      <c:pt idx="0">
                        <c:v>Lengyelország</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'C3-17'!$A$16:$A$44</c15:sqref>
                        </c15:formulaRef>
                      </c:ext>
                    </c:extLst>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xmlns:c15="http://schemas.microsoft.com/office/drawing/2012/chart">
                      <c:ext xmlns:c15="http://schemas.microsoft.com/office/drawing/2012/chart" uri="{02D57815-91ED-43cb-92C2-25804820EDAC}">
                        <c15:formulaRef>
                          <c15:sqref>'C3-17'!$E$16:$E$44</c15:sqref>
                        </c15:formulaRef>
                      </c:ext>
                    </c:extLst>
                    <c:numCache>
                      <c:formatCode>General</c:formatCode>
                      <c:ptCount val="29"/>
                      <c:pt idx="0">
                        <c:v>3.43372940614654</c:v>
                      </c:pt>
                      <c:pt idx="1">
                        <c:v>2.2836212917845802</c:v>
                      </c:pt>
                      <c:pt idx="2">
                        <c:v>1.7829769385898899</c:v>
                      </c:pt>
                      <c:pt idx="3">
                        <c:v>1.2682236292129301</c:v>
                      </c:pt>
                      <c:pt idx="4">
                        <c:v>1.02907167057812</c:v>
                      </c:pt>
                      <c:pt idx="5">
                        <c:v>1.17938285057931</c:v>
                      </c:pt>
                      <c:pt idx="6">
                        <c:v>0.89250245067669598</c:v>
                      </c:pt>
                      <c:pt idx="7">
                        <c:v>0.82518544796669102</c:v>
                      </c:pt>
                      <c:pt idx="8">
                        <c:v>0.51607339031492205</c:v>
                      </c:pt>
                      <c:pt idx="9">
                        <c:v>0.437258523972403</c:v>
                      </c:pt>
                      <c:pt idx="10">
                        <c:v>0.66060232041481604</c:v>
                      </c:pt>
                      <c:pt idx="11">
                        <c:v>0.90182919094222103</c:v>
                      </c:pt>
                      <c:pt idx="12">
                        <c:v>0.631611132851852</c:v>
                      </c:pt>
                      <c:pt idx="13">
                        <c:v>0.67836722809356798</c:v>
                      </c:pt>
                      <c:pt idx="14">
                        <c:v>1.5766164343548901</c:v>
                      </c:pt>
                      <c:pt idx="15">
                        <c:v>1.35378231017604</c:v>
                      </c:pt>
                      <c:pt idx="16">
                        <c:v>1.8072838315036099</c:v>
                      </c:pt>
                      <c:pt idx="17">
                        <c:v>1.5143856834176199</c:v>
                      </c:pt>
                      <c:pt idx="18">
                        <c:v>2.2648212375747798</c:v>
                      </c:pt>
                      <c:pt idx="19">
                        <c:v>1.23366455518819</c:v>
                      </c:pt>
                      <c:pt idx="20">
                        <c:v>1.6267281156542399</c:v>
                      </c:pt>
                      <c:pt idx="21">
                        <c:v>1.9879543286888699</c:v>
                      </c:pt>
                      <c:pt idx="22">
                        <c:v>1.47280198766501</c:v>
                      </c:pt>
                      <c:pt idx="23">
                        <c:v>1.0691516606902001</c:v>
                      </c:pt>
                      <c:pt idx="24">
                        <c:v>0.938248474148349</c:v>
                      </c:pt>
                      <c:pt idx="25">
                        <c:v>0.85480027503844702</c:v>
                      </c:pt>
                      <c:pt idx="26">
                        <c:v>0.83106389586252205</c:v>
                      </c:pt>
                      <c:pt idx="27">
                        <c:v>0.99273182964017403</c:v>
                      </c:pt>
                      <c:pt idx="28">
                        <c:v>0.96618986164686005</c:v>
                      </c:pt>
                    </c:numCache>
                  </c:numRef>
                </c:val>
                <c:extLst xmlns:c15="http://schemas.microsoft.com/office/drawing/2012/chart">
                  <c:ext xmlns:c16="http://schemas.microsoft.com/office/drawing/2014/chart" uri="{C3380CC4-5D6E-409C-BE32-E72D297353CC}">
                    <c16:uniqueId val="{00000003-C39D-4B21-A906-DB89B0D46FC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'C3-17'!$F$15</c15:sqref>
                        </c15:formulaRef>
                      </c:ext>
                    </c:extLst>
                    <c:strCache>
                      <c:ptCount val="1"/>
                      <c:pt idx="0">
                        <c:v>Szlovákia</c:v>
                      </c:pt>
                    </c:strCache>
                  </c:strRef>
                </c:tx>
                <c:spPr>
                  <a:solidFill>
                    <a:schemeClr val="accent5"/>
                  </a:solidFill>
                  <a:ln>
                    <a:noFill/>
                  </a:ln>
                  <a:effectLst/>
                </c:spPr>
                <c:invertIfNegative val="0"/>
                <c:cat>
                  <c:numRef>
                    <c:extLst xmlns:c15="http://schemas.microsoft.com/office/drawing/2012/chart">
                      <c:ext xmlns:c15="http://schemas.microsoft.com/office/drawing/2012/chart" uri="{02D57815-91ED-43cb-92C2-25804820EDAC}">
                        <c15:formulaRef>
                          <c15:sqref>'C3-17'!$A$16:$A$44</c15:sqref>
                        </c15:formulaRef>
                      </c:ext>
                    </c:extLst>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xmlns:c15="http://schemas.microsoft.com/office/drawing/2012/chart">
                      <c:ext xmlns:c15="http://schemas.microsoft.com/office/drawing/2012/chart" uri="{02D57815-91ED-43cb-92C2-25804820EDAC}">
                        <c15:formulaRef>
                          <c15:sqref>'C3-17'!$F$16:$F$44</c15:sqref>
                        </c15:formulaRef>
                      </c:ext>
                    </c:extLst>
                    <c:numCache>
                      <c:formatCode>General</c:formatCode>
                      <c:ptCount val="29"/>
                      <c:pt idx="0">
                        <c:v>0.229222785533302</c:v>
                      </c:pt>
                      <c:pt idx="1">
                        <c:v>0.13741266184984899</c:v>
                      </c:pt>
                      <c:pt idx="2">
                        <c:v>7.8362880439991803E-2</c:v>
                      </c:pt>
                      <c:pt idx="3">
                        <c:v>0.80915981561641903</c:v>
                      </c:pt>
                      <c:pt idx="4">
                        <c:v>0.51619556849769099</c:v>
                      </c:pt>
                      <c:pt idx="5">
                        <c:v>0.46799721514324299</c:v>
                      </c:pt>
                      <c:pt idx="6">
                        <c:v>0.47322595092980102</c:v>
                      </c:pt>
                      <c:pt idx="7">
                        <c:v>0.36279391463069099</c:v>
                      </c:pt>
                      <c:pt idx="8">
                        <c:v>0.31463443643101502</c:v>
                      </c:pt>
                      <c:pt idx="9">
                        <c:v>0.34039873937637399</c:v>
                      </c:pt>
                      <c:pt idx="10">
                        <c:v>0.39166505349416397</c:v>
                      </c:pt>
                      <c:pt idx="11">
                        <c:v>0.36035079168848499</c:v>
                      </c:pt>
                      <c:pt idx="12">
                        <c:v>0.25725890623131997</c:v>
                      </c:pt>
                      <c:pt idx="13">
                        <c:v>0.26316684281289299</c:v>
                      </c:pt>
                      <c:pt idx="14">
                        <c:v>0.30402138282895402</c:v>
                      </c:pt>
                      <c:pt idx="15">
                        <c:v>0.33027062431722598</c:v>
                      </c:pt>
                      <c:pt idx="16">
                        <c:v>0.30683039609852503</c:v>
                      </c:pt>
                      <c:pt idx="17">
                        <c:v>0.33633165140038002</c:v>
                      </c:pt>
                      <c:pt idx="18">
                        <c:v>0.39587004681702398</c:v>
                      </c:pt>
                      <c:pt idx="19">
                        <c:v>0.26961749070556501</c:v>
                      </c:pt>
                      <c:pt idx="20">
                        <c:v>0.335027711481035</c:v>
                      </c:pt>
                      <c:pt idx="21">
                        <c:v>0.35806103699672398</c:v>
                      </c:pt>
                      <c:pt idx="22">
                        <c:v>0.52702759566054702</c:v>
                      </c:pt>
                      <c:pt idx="23">
                        <c:v>0.47076130576735098</c:v>
                      </c:pt>
                      <c:pt idx="24">
                        <c:v>0.44270623783084201</c:v>
                      </c:pt>
                      <c:pt idx="25">
                        <c:v>0.31304821995246701</c:v>
                      </c:pt>
                      <c:pt idx="26">
                        <c:v>0.32454942658164798</c:v>
                      </c:pt>
                      <c:pt idx="27">
                        <c:v>0.337448046497211</c:v>
                      </c:pt>
                      <c:pt idx="28">
                        <c:v>0.27649133218461602</c:v>
                      </c:pt>
                    </c:numCache>
                  </c:numRef>
                </c:val>
                <c:extLst xmlns:c15="http://schemas.microsoft.com/office/drawing/2012/chart">
                  <c:ext xmlns:c16="http://schemas.microsoft.com/office/drawing/2014/chart" uri="{C3380CC4-5D6E-409C-BE32-E72D297353CC}">
                    <c16:uniqueId val="{00000004-C39D-4B21-A906-DB89B0D46FCF}"/>
                  </c:ext>
                </c:extLst>
              </c15:ser>
            </c15:filteredBarSeries>
          </c:ext>
        </c:extLst>
      </c:barChart>
      <c:lineChart>
        <c:grouping val="standard"/>
        <c:varyColors val="0"/>
        <c:ser>
          <c:idx val="1"/>
          <c:order val="1"/>
          <c:tx>
            <c:strRef>
              <c:f>'C3-17'!$C$15</c:f>
              <c:strCache>
                <c:ptCount val="1"/>
                <c:pt idx="0">
                  <c:v>Magyarország</c:v>
                </c:pt>
              </c:strCache>
            </c:strRef>
          </c:tx>
          <c:spPr>
            <a:ln w="28575" cap="rnd">
              <a:solidFill>
                <a:schemeClr val="accent6"/>
              </a:solidFill>
              <a:round/>
            </a:ln>
            <a:effectLst/>
          </c:spPr>
          <c:marker>
            <c:symbol val="none"/>
          </c:marker>
          <c:cat>
            <c:numRef>
              <c:f>'C3-17'!$A$16:$A$44</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'C3-17'!$C$16:$C$44</c:f>
              <c:numCache>
                <c:formatCode>General</c:formatCode>
                <c:ptCount val="29"/>
                <c:pt idx="0">
                  <c:v>1.0521421715869801</c:v>
                </c:pt>
                <c:pt idx="1">
                  <c:v>1.0521421715869801</c:v>
                </c:pt>
                <c:pt idx="2">
                  <c:v>0.82502044174519795</c:v>
                </c:pt>
                <c:pt idx="3">
                  <c:v>0.69259530935943103</c:v>
                </c:pt>
                <c:pt idx="4">
                  <c:v>0.50679166806013798</c:v>
                </c:pt>
                <c:pt idx="5">
                  <c:v>0.52230670396049494</c:v>
                </c:pt>
                <c:pt idx="6">
                  <c:v>0.55809180592173102</c:v>
                </c:pt>
                <c:pt idx="7">
                  <c:v>0.47954720679652202</c:v>
                </c:pt>
                <c:pt idx="8">
                  <c:v>0.23993622324542199</c:v>
                </c:pt>
                <c:pt idx="9">
                  <c:v>0.331551824203763</c:v>
                </c:pt>
                <c:pt idx="10">
                  <c:v>0.678415139076886</c:v>
                </c:pt>
                <c:pt idx="11">
                  <c:v>0.68476445415359799</c:v>
                </c:pt>
                <c:pt idx="12">
                  <c:v>0.44330224601135998</c:v>
                </c:pt>
                <c:pt idx="13">
                  <c:v>0.41154142989303699</c:v>
                </c:pt>
                <c:pt idx="14">
                  <c:v>0.43955590242440701</c:v>
                </c:pt>
                <c:pt idx="15">
                  <c:v>0.41233837368194198</c:v>
                </c:pt>
                <c:pt idx="16">
                  <c:v>0.543562295361254</c:v>
                </c:pt>
                <c:pt idx="17">
                  <c:v>0.47401913350045</c:v>
                </c:pt>
                <c:pt idx="18">
                  <c:v>0.63858046444809202</c:v>
                </c:pt>
                <c:pt idx="19">
                  <c:v>0.51443303538108598</c:v>
                </c:pt>
                <c:pt idx="20">
                  <c:v>0.53776825320980703</c:v>
                </c:pt>
                <c:pt idx="21">
                  <c:v>0.69965209382124305</c:v>
                </c:pt>
                <c:pt idx="22">
                  <c:v>0.63985483119784403</c:v>
                </c:pt>
                <c:pt idx="23">
                  <c:v>0.51290846202864004</c:v>
                </c:pt>
                <c:pt idx="24">
                  <c:v>0.40101313749939099</c:v>
                </c:pt>
                <c:pt idx="25">
                  <c:v>0.28608375811829301</c:v>
                </c:pt>
                <c:pt idx="26">
                  <c:v>0.249862823144682</c:v>
                </c:pt>
                <c:pt idx="27">
                  <c:v>0.301606907283482</c:v>
                </c:pt>
                <c:pt idx="28">
                  <c:v>0.38044140948704003</c:v>
                </c:pt>
              </c:numCache>
            </c:numRef>
          </c:val>
          <c:smooth val="0"/>
          <c:extLst>
            <c:ext xmlns:c16="http://schemas.microsoft.com/office/drawing/2014/chart" uri="{C3380CC4-5D6E-409C-BE32-E72D297353CC}">
              <c16:uniqueId val="{00000001-C39D-4B21-A906-DB89B0D46FCF}"/>
            </c:ext>
          </c:extLst>
        </c:ser>
        <c:ser>
          <c:idx val="5"/>
          <c:order val="5"/>
          <c:tx>
            <c:strRef>
              <c:f>'C3-17'!$G$15</c:f>
              <c:strCache>
                <c:ptCount val="1"/>
                <c:pt idx="0">
                  <c:v>V3 átlag</c:v>
                </c:pt>
              </c:strCache>
            </c:strRef>
          </c:tx>
          <c:spPr>
            <a:ln w="28575" cap="rnd">
              <a:solidFill>
                <a:schemeClr val="bg1">
                  <a:lumMod val="65000"/>
                </a:schemeClr>
              </a:solidFill>
              <a:round/>
            </a:ln>
            <a:effectLst/>
          </c:spPr>
          <c:marker>
            <c:symbol val="triangle"/>
            <c:size val="5"/>
            <c:spPr>
              <a:solidFill>
                <a:schemeClr val="bg1">
                  <a:lumMod val="65000"/>
                </a:schemeClr>
              </a:solidFill>
              <a:ln w="9525">
                <a:solidFill>
                  <a:schemeClr val="bg1">
                    <a:lumMod val="65000"/>
                  </a:schemeClr>
                </a:solidFill>
              </a:ln>
              <a:effectLst/>
            </c:spPr>
          </c:marker>
          <c:cat>
            <c:numRef>
              <c:f>'C3-17'!$A$16:$A$44</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'C3-17'!$G$16:$G$44</c:f>
              <c:numCache>
                <c:formatCode>General</c:formatCode>
                <c:ptCount val="29"/>
                <c:pt idx="0">
                  <c:v>1.6995611233212742</c:v>
                </c:pt>
                <c:pt idx="1">
                  <c:v>1.3747887334712565</c:v>
                </c:pt>
                <c:pt idx="2">
                  <c:v>0.98166555281220058</c:v>
                </c:pt>
                <c:pt idx="3">
                  <c:v>1.010852650179906</c:v>
                </c:pt>
                <c:pt idx="4">
                  <c:v>0.75402296123910639</c:v>
                </c:pt>
                <c:pt idx="5">
                  <c:v>0.79311158854924402</c:v>
                </c:pt>
                <c:pt idx="6">
                  <c:v>0.68304291068180023</c:v>
                </c:pt>
                <c:pt idx="7">
                  <c:v>0.61211657759701399</c:v>
                </c:pt>
                <c:pt idx="8">
                  <c:v>0.44688593525696402</c:v>
                </c:pt>
                <c:pt idx="9">
                  <c:v>0.40453896430369235</c:v>
                </c:pt>
                <c:pt idx="10">
                  <c:v>0.53691475580016501</c:v>
                </c:pt>
                <c:pt idx="11">
                  <c:v>0.69646103689774941</c:v>
                </c:pt>
                <c:pt idx="12">
                  <c:v>0.45501668228985864</c:v>
                </c:pt>
                <c:pt idx="13">
                  <c:v>0.4582297863890657</c:v>
                </c:pt>
                <c:pt idx="14">
                  <c:v>0.9387050656113467</c:v>
                </c:pt>
                <c:pt idx="15">
                  <c:v>0.82599210223937403</c:v>
                </c:pt>
                <c:pt idx="16">
                  <c:v>0.96223654324519836</c:v>
                </c:pt>
                <c:pt idx="17">
                  <c:v>0.84551094692072082</c:v>
                </c:pt>
                <c:pt idx="18">
                  <c:v>1.3930242969226947</c:v>
                </c:pt>
                <c:pt idx="19">
                  <c:v>0.72411303085352385</c:v>
                </c:pt>
                <c:pt idx="20">
                  <c:v>0.95351668357564734</c:v>
                </c:pt>
                <c:pt idx="21">
                  <c:v>1.132843617745388</c:v>
                </c:pt>
                <c:pt idx="22">
                  <c:v>0.87057077357203527</c:v>
                </c:pt>
                <c:pt idx="23">
                  <c:v>0.63160407711536903</c:v>
                </c:pt>
                <c:pt idx="24">
                  <c:v>0.56969850142917433</c:v>
                </c:pt>
                <c:pt idx="25">
                  <c:v>0.49183919911287671</c:v>
                </c:pt>
                <c:pt idx="26">
                  <c:v>0.48754261032313534</c:v>
                </c:pt>
                <c:pt idx="27">
                  <c:v>0.55462026260751629</c:v>
                </c:pt>
                <c:pt idx="28">
                  <c:v>0.46776836925720572</c:v>
                </c:pt>
              </c:numCache>
            </c:numRef>
          </c:val>
          <c:smooth val="0"/>
          <c:extLst>
            <c:ext xmlns:c16="http://schemas.microsoft.com/office/drawing/2014/chart" uri="{C3380CC4-5D6E-409C-BE32-E72D297353CC}">
              <c16:uniqueId val="{00000005-C39D-4B21-A906-DB89B0D46FCF}"/>
            </c:ext>
          </c:extLst>
        </c:ser>
        <c:dLbls>
          <c:showLegendKey val="0"/>
          <c:showVal val="0"/>
          <c:showCatName val="0"/>
          <c:showSerName val="0"/>
          <c:showPercent val="0"/>
          <c:showBubbleSize val="0"/>
        </c:dLbls>
        <c:marker val="1"/>
        <c:smooth val="0"/>
        <c:axId val="936818992"/>
        <c:axId val="936819320"/>
        <c:extLst>
          <c:ext xmlns:c15="http://schemas.microsoft.com/office/drawing/2012/chart" uri="{02D57815-91ED-43cb-92C2-25804820EDAC}">
            <c15:filteredLineSeries>
              <c15:ser>
                <c:idx val="7"/>
                <c:order val="7"/>
                <c:tx>
                  <c:strRef>
                    <c:extLst>
                      <c:ext uri="{02D57815-91ED-43cb-92C2-25804820EDAC}">
                        <c15:formulaRef>
                          <c15:sqref>'C3-17'!$I$15</c15:sqref>
                        </c15:formulaRef>
                      </c:ext>
                    </c:extLst>
                    <c:strCache>
                      <c:ptCount val="1"/>
                      <c:pt idx="0">
                        <c:v>MAX</c:v>
                      </c:pt>
                    </c:strCache>
                  </c:strRef>
                </c:tx>
                <c:spPr>
                  <a:ln w="28575" cap="rnd">
                    <a:solidFill>
                      <a:schemeClr val="accent2">
                        <a:lumMod val="60000"/>
                      </a:schemeClr>
                    </a:solidFill>
                    <a:round/>
                  </a:ln>
                  <a:effectLst/>
                </c:spPr>
                <c:marker>
                  <c:symbol val="none"/>
                </c:marker>
                <c:cat>
                  <c:numRef>
                    <c:extLst>
                      <c:ext uri="{02D57815-91ED-43cb-92C2-25804820EDAC}">
                        <c15:formulaRef>
                          <c15:sqref>'C3-17'!$A$16:$A$44</c15:sqref>
                        </c15:formulaRef>
                      </c:ext>
                    </c:extLst>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c:ext uri="{02D57815-91ED-43cb-92C2-25804820EDAC}">
                        <c15:formulaRef>
                          <c15:sqref>'C3-17'!$I$16:$I$44</c15:sqref>
                        </c15:formulaRef>
                      </c:ext>
                    </c:extLst>
                    <c:numCache>
                      <c:formatCode>General</c:formatCode>
                      <c:ptCount val="29"/>
                      <c:pt idx="0">
                        <c:v>3.43372940614654</c:v>
                      </c:pt>
                      <c:pt idx="1">
                        <c:v>2.2836212917845802</c:v>
                      </c:pt>
                      <c:pt idx="2">
                        <c:v>1.7829769385898899</c:v>
                      </c:pt>
                      <c:pt idx="3">
                        <c:v>1.2682236292129301</c:v>
                      </c:pt>
                      <c:pt idx="4">
                        <c:v>1.02907167057812</c:v>
                      </c:pt>
                      <c:pt idx="5">
                        <c:v>1.17938285057931</c:v>
                      </c:pt>
                      <c:pt idx="6">
                        <c:v>0.89250245067669598</c:v>
                      </c:pt>
                      <c:pt idx="7">
                        <c:v>0.82518544796669102</c:v>
                      </c:pt>
                      <c:pt idx="8">
                        <c:v>0.51607339031492205</c:v>
                      </c:pt>
                      <c:pt idx="9">
                        <c:v>0.437258523972403</c:v>
                      </c:pt>
                      <c:pt idx="10">
                        <c:v>0.66060232041481604</c:v>
                      </c:pt>
                      <c:pt idx="11">
                        <c:v>0.90182919094222103</c:v>
                      </c:pt>
                      <c:pt idx="12">
                        <c:v>0.631611132851852</c:v>
                      </c:pt>
                      <c:pt idx="13">
                        <c:v>0.67836722809356798</c:v>
                      </c:pt>
                      <c:pt idx="14">
                        <c:v>1.5766164343548901</c:v>
                      </c:pt>
                      <c:pt idx="15">
                        <c:v>1.35378231017604</c:v>
                      </c:pt>
                      <c:pt idx="16">
                        <c:v>1.8072838315036099</c:v>
                      </c:pt>
                      <c:pt idx="17">
                        <c:v>1.5143856834176199</c:v>
                      </c:pt>
                      <c:pt idx="18">
                        <c:v>2.2648212375747798</c:v>
                      </c:pt>
                      <c:pt idx="19">
                        <c:v>1.23366455518819</c:v>
                      </c:pt>
                      <c:pt idx="20">
                        <c:v>1.6267281156542399</c:v>
                      </c:pt>
                      <c:pt idx="21">
                        <c:v>1.9879543286888699</c:v>
                      </c:pt>
                      <c:pt idx="22">
                        <c:v>1.47280198766501</c:v>
                      </c:pt>
                      <c:pt idx="23">
                        <c:v>1.0691516606902001</c:v>
                      </c:pt>
                      <c:pt idx="24">
                        <c:v>0.938248474148349</c:v>
                      </c:pt>
                      <c:pt idx="25">
                        <c:v>0.85480027503844702</c:v>
                      </c:pt>
                      <c:pt idx="26">
                        <c:v>0.83106389586252205</c:v>
                      </c:pt>
                      <c:pt idx="27">
                        <c:v>0.99273182964017403</c:v>
                      </c:pt>
                      <c:pt idx="28">
                        <c:v>0.96618986164686005</c:v>
                      </c:pt>
                    </c:numCache>
                  </c:numRef>
                </c:val>
                <c:smooth val="0"/>
                <c:extLst>
                  <c:ext xmlns:c16="http://schemas.microsoft.com/office/drawing/2014/chart" uri="{C3380CC4-5D6E-409C-BE32-E72D297353CC}">
                    <c16:uniqueId val="{00000007-C39D-4B21-A906-DB89B0D46FCF}"/>
                  </c:ext>
                </c:extLst>
              </c15:ser>
            </c15:filteredLineSeries>
          </c:ext>
        </c:extLst>
      </c:lineChart>
      <c:lineChart>
        <c:grouping val="standard"/>
        <c:varyColors val="0"/>
        <c:ser>
          <c:idx val="0"/>
          <c:order val="0"/>
          <c:tx>
            <c:strRef>
              <c:f>'C3-17'!$B$15</c:f>
              <c:strCache>
                <c:ptCount val="1"/>
                <c:pt idx="0">
                  <c:v>EU átlag</c:v>
                </c:pt>
              </c:strCache>
            </c:strRef>
          </c:tx>
          <c:spPr>
            <a:ln w="12700" cap="rnd">
              <a:solidFill>
                <a:schemeClr val="tx1">
                  <a:lumMod val="65000"/>
                  <a:lumOff val="35000"/>
                </a:schemeClr>
              </a:solidFill>
              <a:round/>
            </a:ln>
            <a:effectLst/>
          </c:spPr>
          <c:marker>
            <c:symbol val="circle"/>
            <c:size val="5"/>
            <c:spPr>
              <a:solidFill>
                <a:schemeClr val="tx1">
                  <a:lumMod val="65000"/>
                  <a:lumOff val="35000"/>
                </a:schemeClr>
              </a:solidFill>
              <a:ln w="9525">
                <a:solidFill>
                  <a:schemeClr val="tx1">
                    <a:lumMod val="65000"/>
                    <a:lumOff val="35000"/>
                  </a:schemeClr>
                </a:solidFill>
              </a:ln>
              <a:effectLst/>
            </c:spPr>
          </c:marker>
          <c:cat>
            <c:numRef>
              <c:f>'C3-17'!$A$16:$A$44</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'C3-17'!$B$16:$B$44</c:f>
              <c:numCache>
                <c:formatCode>General</c:formatCode>
                <c:ptCount val="29"/>
                <c:pt idx="0">
                  <c:v>0.28312112977918469</c:v>
                </c:pt>
                <c:pt idx="1">
                  <c:v>0.19341044047176892</c:v>
                </c:pt>
                <c:pt idx="2">
                  <c:v>0.15354294520043585</c:v>
                </c:pt>
                <c:pt idx="3">
                  <c:v>0.15442880527387898</c:v>
                </c:pt>
                <c:pt idx="4">
                  <c:v>0.13676185008378294</c:v>
                </c:pt>
                <c:pt idx="5">
                  <c:v>0.14630095016116715</c:v>
                </c:pt>
                <c:pt idx="6">
                  <c:v>0.15682428344806609</c:v>
                </c:pt>
                <c:pt idx="7">
                  <c:v>0.14895608104622399</c:v>
                </c:pt>
                <c:pt idx="8">
                  <c:v>9.3847791869526229E-2</c:v>
                </c:pt>
                <c:pt idx="9">
                  <c:v>0.10107692783196634</c:v>
                </c:pt>
                <c:pt idx="10">
                  <c:v>0.20440332531039862</c:v>
                </c:pt>
                <c:pt idx="11">
                  <c:v>0.24570758548359792</c:v>
                </c:pt>
                <c:pt idx="12">
                  <c:v>0.20045413895374944</c:v>
                </c:pt>
                <c:pt idx="13">
                  <c:v>0.18245701273795689</c:v>
                </c:pt>
                <c:pt idx="14">
                  <c:v>0.2230873490680074</c:v>
                </c:pt>
                <c:pt idx="15">
                  <c:v>0.24070527546208689</c:v>
                </c:pt>
                <c:pt idx="16">
                  <c:v>0.31429090695913775</c:v>
                </c:pt>
                <c:pt idx="17">
                  <c:v>0.31153775319708854</c:v>
                </c:pt>
                <c:pt idx="18">
                  <c:v>0.43569661091067213</c:v>
                </c:pt>
                <c:pt idx="19">
                  <c:v>0.26814628239114346</c:v>
                </c:pt>
                <c:pt idx="20">
                  <c:v>0.34099452700041799</c:v>
                </c:pt>
                <c:pt idx="21">
                  <c:v>0.41780451092175641</c:v>
                </c:pt>
                <c:pt idx="22">
                  <c:v>0.37121357938858496</c:v>
                </c:pt>
                <c:pt idx="23">
                  <c:v>0.31473066974775699</c:v>
                </c:pt>
                <c:pt idx="24">
                  <c:v>0.25278300175328017</c:v>
                </c:pt>
                <c:pt idx="25">
                  <c:v>0.18382057774890048</c:v>
                </c:pt>
                <c:pt idx="26">
                  <c:v>0.15396316107836761</c:v>
                </c:pt>
                <c:pt idx="27">
                  <c:v>0.18822438886495146</c:v>
                </c:pt>
                <c:pt idx="28">
                  <c:v>0.20291611370209442</c:v>
                </c:pt>
              </c:numCache>
            </c:numRef>
          </c:val>
          <c:smooth val="0"/>
          <c:extLst>
            <c:ext xmlns:c16="http://schemas.microsoft.com/office/drawing/2014/chart" uri="{C3380CC4-5D6E-409C-BE32-E72D297353CC}">
              <c16:uniqueId val="{00000000-C39D-4B21-A906-DB89B0D46FCF}"/>
            </c:ext>
          </c:extLst>
        </c:ser>
        <c:dLbls>
          <c:showLegendKey val="0"/>
          <c:showVal val="0"/>
          <c:showCatName val="0"/>
          <c:showSerName val="0"/>
          <c:showPercent val="0"/>
          <c:showBubbleSize val="0"/>
        </c:dLbls>
        <c:marker val="1"/>
        <c:smooth val="0"/>
        <c:axId val="936721576"/>
        <c:axId val="936726168"/>
      </c:lineChart>
      <c:catAx>
        <c:axId val="936818992"/>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36819320"/>
        <c:crosses val="autoZero"/>
        <c:auto val="1"/>
        <c:lblAlgn val="ctr"/>
        <c:lblOffset val="100"/>
        <c:noMultiLvlLbl val="0"/>
      </c:catAx>
      <c:valAx>
        <c:axId val="936819320"/>
        <c:scaling>
          <c:orientation val="minMax"/>
          <c:max val="3.5"/>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lgn="l">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GDP százalékában</a:t>
                </a:r>
              </a:p>
            </c:rich>
          </c:tx>
          <c:layout>
            <c:manualLayout>
              <c:xMode val="edge"/>
              <c:yMode val="edge"/>
              <c:x val="1.8592320806835615E-2"/>
              <c:y val="1.6866286108166657E-2"/>
            </c:manualLayout>
          </c:layout>
          <c:overlay val="0"/>
          <c:spPr>
            <a:noFill/>
            <a:ln>
              <a:noFill/>
            </a:ln>
            <a:effectLst/>
          </c:spPr>
          <c:txPr>
            <a:bodyPr rot="0" spcFirstLastPara="1" vertOverflow="ellipsis" wrap="square" anchor="ctr" anchorCtr="1"/>
            <a:lstStyle/>
            <a:p>
              <a:pPr algn="l">
                <a:defRPr sz="1000" b="0" i="0" u="none" strike="noStrike" kern="1200" baseline="0">
                  <a:solidFill>
                    <a:schemeClr val="tx1">
                      <a:lumMod val="65000"/>
                      <a:lumOff val="35000"/>
                    </a:schemeClr>
                  </a:solidFill>
                  <a:latin typeface="+mn-lt"/>
                  <a:ea typeface="+mn-ea"/>
                  <a:cs typeface="+mn-cs"/>
                </a:defRPr>
              </a:pPr>
              <a:endParaRPr lang="hu-HU"/>
            </a:p>
          </c:txPr>
        </c:title>
        <c:numFmt formatCode="#,##0.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36818992"/>
        <c:crosses val="autoZero"/>
        <c:crossBetween val="between"/>
      </c:valAx>
      <c:valAx>
        <c:axId val="936726168"/>
        <c:scaling>
          <c:orientation val="minMax"/>
          <c:max val="3.5"/>
        </c:scaling>
        <c:delete val="0"/>
        <c:axPos val="r"/>
        <c:title>
          <c:tx>
            <c:rich>
              <a:bodyPr rot="0" spcFirstLastPara="1" vertOverflow="ellipsis" wrap="square" anchor="ctr" anchorCtr="1"/>
              <a:lstStyle/>
              <a:p>
                <a:pPr algn="r">
                  <a:defRPr sz="1000" b="0" i="0" u="none" strike="noStrike" kern="1200" baseline="0">
                    <a:solidFill>
                      <a:schemeClr val="tx1">
                        <a:lumMod val="65000"/>
                        <a:lumOff val="35000"/>
                      </a:schemeClr>
                    </a:solidFill>
                    <a:latin typeface="+mn-lt"/>
                    <a:ea typeface="+mn-ea"/>
                    <a:cs typeface="+mn-cs"/>
                  </a:defRPr>
                </a:pPr>
                <a:r>
                  <a:rPr lang="hu-HU" baseline="0">
                    <a:solidFill>
                      <a:sysClr val="windowText" lastClr="000000"/>
                    </a:solidFill>
                  </a:rPr>
                  <a:t>GDP százalékában</a:t>
                </a:r>
                <a:endParaRPr lang="hu-HU">
                  <a:solidFill>
                    <a:sysClr val="windowText" lastClr="000000"/>
                  </a:solidFill>
                </a:endParaRPr>
              </a:p>
            </c:rich>
          </c:tx>
          <c:layout>
            <c:manualLayout>
              <c:xMode val="edge"/>
              <c:yMode val="edge"/>
              <c:x val="0.82126129133183756"/>
              <c:y val="2.3762822852045576E-2"/>
            </c:manualLayout>
          </c:layout>
          <c:overlay val="0"/>
          <c:spPr>
            <a:noFill/>
            <a:ln>
              <a:noFill/>
            </a:ln>
            <a:effectLst/>
          </c:spPr>
          <c:txPr>
            <a:bodyPr rot="0" spcFirstLastPara="1" vertOverflow="ellipsis" wrap="square" anchor="ctr" anchorCtr="1"/>
            <a:lstStyle/>
            <a:p>
              <a:pPr algn="r">
                <a:defRPr sz="1000" b="0" i="0" u="none" strike="noStrike" kern="1200" baseline="0">
                  <a:solidFill>
                    <a:schemeClr val="tx1">
                      <a:lumMod val="65000"/>
                      <a:lumOff val="35000"/>
                    </a:schemeClr>
                  </a:solidFill>
                  <a:latin typeface="+mn-lt"/>
                  <a:ea typeface="+mn-ea"/>
                  <a:cs typeface="+mn-cs"/>
                </a:defRPr>
              </a:pPr>
              <a:endParaRPr lang="hu-HU"/>
            </a:p>
          </c:txPr>
        </c:title>
        <c:numFmt formatCode="#,##0.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36721576"/>
        <c:crosses val="max"/>
        <c:crossBetween val="between"/>
      </c:valAx>
      <c:catAx>
        <c:axId val="936721576"/>
        <c:scaling>
          <c:orientation val="minMax"/>
        </c:scaling>
        <c:delete val="1"/>
        <c:axPos val="b"/>
        <c:numFmt formatCode="General" sourceLinked="1"/>
        <c:majorTickMark val="out"/>
        <c:minorTickMark val="none"/>
        <c:tickLblPos val="nextTo"/>
        <c:crossAx val="936726168"/>
        <c:crosses val="autoZero"/>
        <c:auto val="1"/>
        <c:lblAlgn val="ctr"/>
        <c:lblOffset val="100"/>
        <c:noMultiLvlLbl val="0"/>
      </c:catAx>
      <c:spPr>
        <a:noFill/>
        <a:ln>
          <a:solidFill>
            <a:schemeClr val="bg1">
              <a:lumMod val="65000"/>
            </a:schemeClr>
          </a:solid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657907989553166E-2"/>
          <c:y val="0.17471226417826588"/>
          <c:w val="0.87004386030955694"/>
          <c:h val="0.56895016247588914"/>
        </c:manualLayout>
      </c:layout>
      <c:areaChart>
        <c:grouping val="stacked"/>
        <c:varyColors val="0"/>
        <c:ser>
          <c:idx val="6"/>
          <c:order val="6"/>
          <c:tx>
            <c:strRef>
              <c:f>'C3-17'!$H$15</c:f>
              <c:strCache>
                <c:ptCount val="1"/>
                <c:pt idx="0">
                  <c:v>MIN</c:v>
                </c:pt>
              </c:strCache>
            </c:strRef>
          </c:tx>
          <c:spPr>
            <a:solidFill>
              <a:schemeClr val="bg1">
                <a:alpha val="0"/>
              </a:schemeClr>
            </a:solidFill>
            <a:ln>
              <a:noFill/>
            </a:ln>
            <a:effectLst/>
          </c:spPr>
          <c:cat>
            <c:numRef>
              <c:f>'C3-17'!$A$16:$A$44</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'C3-17'!$H$16:$H$44</c:f>
              <c:numCache>
                <c:formatCode>General</c:formatCode>
                <c:ptCount val="29"/>
                <c:pt idx="0">
                  <c:v>0.229222785533302</c:v>
                </c:pt>
                <c:pt idx="1">
                  <c:v>0.13741266184984899</c:v>
                </c:pt>
                <c:pt idx="2">
                  <c:v>7.8362880439991803E-2</c:v>
                </c:pt>
                <c:pt idx="3">
                  <c:v>0.80915981561641903</c:v>
                </c:pt>
                <c:pt idx="4">
                  <c:v>0.51619556849769099</c:v>
                </c:pt>
                <c:pt idx="5">
                  <c:v>0.46799721514324299</c:v>
                </c:pt>
                <c:pt idx="6">
                  <c:v>0.47322595092980102</c:v>
                </c:pt>
                <c:pt idx="7">
                  <c:v>0.36279391463069099</c:v>
                </c:pt>
                <c:pt idx="8">
                  <c:v>0.31463443643101502</c:v>
                </c:pt>
                <c:pt idx="9">
                  <c:v>0.34039873937637399</c:v>
                </c:pt>
                <c:pt idx="10">
                  <c:v>0.39166505349416397</c:v>
                </c:pt>
                <c:pt idx="11">
                  <c:v>0.36035079168848499</c:v>
                </c:pt>
                <c:pt idx="12">
                  <c:v>0.25725890623131997</c:v>
                </c:pt>
                <c:pt idx="13">
                  <c:v>0.26316684281289299</c:v>
                </c:pt>
                <c:pt idx="14">
                  <c:v>0.30402138282895402</c:v>
                </c:pt>
                <c:pt idx="15">
                  <c:v>0.33027062431722598</c:v>
                </c:pt>
                <c:pt idx="16">
                  <c:v>0.30683039609852503</c:v>
                </c:pt>
                <c:pt idx="17">
                  <c:v>0.33633165140038002</c:v>
                </c:pt>
                <c:pt idx="18">
                  <c:v>0.39587004681702398</c:v>
                </c:pt>
                <c:pt idx="19">
                  <c:v>0.26961749070556501</c:v>
                </c:pt>
                <c:pt idx="20">
                  <c:v>0.335027711481035</c:v>
                </c:pt>
                <c:pt idx="21">
                  <c:v>0.35806103699672398</c:v>
                </c:pt>
                <c:pt idx="22">
                  <c:v>0.52702759566054702</c:v>
                </c:pt>
                <c:pt idx="23">
                  <c:v>0.354899264888556</c:v>
                </c:pt>
                <c:pt idx="24">
                  <c:v>0.32814079230833199</c:v>
                </c:pt>
                <c:pt idx="25">
                  <c:v>0.30766910234771599</c:v>
                </c:pt>
                <c:pt idx="26">
                  <c:v>0.30701450852523599</c:v>
                </c:pt>
                <c:pt idx="27">
                  <c:v>0.33368091168516401</c:v>
                </c:pt>
                <c:pt idx="28">
                  <c:v>0.160623913940141</c:v>
                </c:pt>
              </c:numCache>
            </c:numRef>
          </c:val>
          <c:extLst>
            <c:ext xmlns:c16="http://schemas.microsoft.com/office/drawing/2014/chart" uri="{C3380CC4-5D6E-409C-BE32-E72D297353CC}">
              <c16:uniqueId val="{00000000-56C9-4856-A080-C503EA330E46}"/>
            </c:ext>
          </c:extLst>
        </c:ser>
        <c:ser>
          <c:idx val="8"/>
          <c:order val="8"/>
          <c:tx>
            <c:strRef>
              <c:f>'C3-17'!$J$14</c:f>
              <c:strCache>
                <c:ptCount val="1"/>
                <c:pt idx="0">
                  <c:v>V3 range</c:v>
                </c:pt>
              </c:strCache>
            </c:strRef>
          </c:tx>
          <c:spPr>
            <a:solidFill>
              <a:schemeClr val="bg1">
                <a:lumMod val="65000"/>
                <a:alpha val="30000"/>
              </a:schemeClr>
            </a:solidFill>
            <a:ln>
              <a:noFill/>
            </a:ln>
            <a:effectLst/>
          </c:spPr>
          <c:cat>
            <c:numRef>
              <c:f>'C3-17'!$A$16:$A$44</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'C3-17'!$J$16:$J$44</c:f>
              <c:numCache>
                <c:formatCode>General</c:formatCode>
                <c:ptCount val="29"/>
                <c:pt idx="0">
                  <c:v>3.204506620613238</c:v>
                </c:pt>
                <c:pt idx="1">
                  <c:v>2.1462086299347312</c:v>
                </c:pt>
                <c:pt idx="2">
                  <c:v>1.7046140581498981</c:v>
                </c:pt>
                <c:pt idx="3">
                  <c:v>0.45906381359651105</c:v>
                </c:pt>
                <c:pt idx="4">
                  <c:v>0.512876102080429</c:v>
                </c:pt>
                <c:pt idx="5">
                  <c:v>0.71138563543606703</c:v>
                </c:pt>
                <c:pt idx="6">
                  <c:v>0.41927649974689496</c:v>
                </c:pt>
                <c:pt idx="7">
                  <c:v>0.46239153333600003</c:v>
                </c:pt>
                <c:pt idx="8">
                  <c:v>0.20143895388390703</c:v>
                </c:pt>
                <c:pt idx="9">
                  <c:v>9.6859784596029008E-2</c:v>
                </c:pt>
                <c:pt idx="10">
                  <c:v>0.26893726692065206</c:v>
                </c:pt>
                <c:pt idx="11">
                  <c:v>0.54147839925373598</c:v>
                </c:pt>
                <c:pt idx="12">
                  <c:v>0.37435222662053202</c:v>
                </c:pt>
                <c:pt idx="13">
                  <c:v>0.41520038528067499</c:v>
                </c:pt>
                <c:pt idx="14">
                  <c:v>1.2725950515259361</c:v>
                </c:pt>
                <c:pt idx="15">
                  <c:v>1.023511685858814</c:v>
                </c:pt>
                <c:pt idx="16">
                  <c:v>1.5004534354050849</c:v>
                </c:pt>
                <c:pt idx="17">
                  <c:v>1.1780540320172399</c:v>
                </c:pt>
                <c:pt idx="18">
                  <c:v>1.8689511907577558</c:v>
                </c:pt>
                <c:pt idx="19">
                  <c:v>0.96404706448262489</c:v>
                </c:pt>
                <c:pt idx="20">
                  <c:v>1.291700404173205</c:v>
                </c:pt>
                <c:pt idx="21">
                  <c:v>1.629893291692146</c:v>
                </c:pt>
                <c:pt idx="22">
                  <c:v>0.945774392004463</c:v>
                </c:pt>
                <c:pt idx="23">
                  <c:v>0.71425239580164401</c:v>
                </c:pt>
                <c:pt idx="24">
                  <c:v>0.61010768184001707</c:v>
                </c:pt>
                <c:pt idx="25">
                  <c:v>0.54713117269073108</c:v>
                </c:pt>
                <c:pt idx="26">
                  <c:v>0.52404938733728601</c:v>
                </c:pt>
                <c:pt idx="27">
                  <c:v>0.65905091795501003</c:v>
                </c:pt>
                <c:pt idx="28">
                  <c:v>0.80556594770671908</c:v>
                </c:pt>
              </c:numCache>
            </c:numRef>
          </c:val>
          <c:extLst>
            <c:ext xmlns:c16="http://schemas.microsoft.com/office/drawing/2014/chart" uri="{C3380CC4-5D6E-409C-BE32-E72D297353CC}">
              <c16:uniqueId val="{00000001-56C9-4856-A080-C503EA330E46}"/>
            </c:ext>
          </c:extLst>
        </c:ser>
        <c:dLbls>
          <c:showLegendKey val="0"/>
          <c:showVal val="0"/>
          <c:showCatName val="0"/>
          <c:showSerName val="0"/>
          <c:showPercent val="0"/>
          <c:showBubbleSize val="0"/>
        </c:dLbls>
        <c:axId val="936818992"/>
        <c:axId val="936819320"/>
      </c:areaChart>
      <c:barChart>
        <c:barDir val="col"/>
        <c:grouping val="clustered"/>
        <c:varyColors val="0"/>
        <c:dLbls>
          <c:showLegendKey val="0"/>
          <c:showVal val="0"/>
          <c:showCatName val="0"/>
          <c:showSerName val="0"/>
          <c:showPercent val="0"/>
          <c:showBubbleSize val="0"/>
        </c:dLbls>
        <c:gapWidth val="219"/>
        <c:overlap val="-27"/>
        <c:axId val="936818992"/>
        <c:axId val="936819320"/>
        <c:extLst>
          <c:ext xmlns:c15="http://schemas.microsoft.com/office/drawing/2012/chart" uri="{02D57815-91ED-43cb-92C2-25804820EDAC}">
            <c15:filteredBarSeries>
              <c15:ser>
                <c:idx val="2"/>
                <c:order val="2"/>
                <c:tx>
                  <c:strRef>
                    <c:extLst>
                      <c:ext uri="{02D57815-91ED-43cb-92C2-25804820EDAC}">
                        <c15:formulaRef>
                          <c15:sqref>'C3-17'!$D$15</c15:sqref>
                        </c15:formulaRef>
                      </c:ext>
                    </c:extLst>
                    <c:strCache>
                      <c:ptCount val="1"/>
                      <c:pt idx="0">
                        <c:v>Csehország</c:v>
                      </c:pt>
                    </c:strCache>
                  </c:strRef>
                </c:tx>
                <c:spPr>
                  <a:solidFill>
                    <a:schemeClr val="accent3"/>
                  </a:solidFill>
                  <a:ln>
                    <a:noFill/>
                  </a:ln>
                  <a:effectLst/>
                </c:spPr>
                <c:invertIfNegative val="0"/>
                <c:cat>
                  <c:numRef>
                    <c:extLst>
                      <c:ext uri="{02D57815-91ED-43cb-92C2-25804820EDAC}">
                        <c15:formulaRef>
                          <c15:sqref>'C3-17'!$A$16:$A$44</c15:sqref>
                        </c15:formulaRef>
                      </c:ext>
                    </c:extLst>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c:ext uri="{02D57815-91ED-43cb-92C2-25804820EDAC}">
                        <c15:formulaRef>
                          <c15:sqref>'C3-17'!$D$16:$D$44</c15:sqref>
                        </c15:formulaRef>
                      </c:ext>
                    </c:extLst>
                    <c:numCache>
                      <c:formatCode>General</c:formatCode>
                      <c:ptCount val="29"/>
                      <c:pt idx="0">
                        <c:v>1.4357311782839799</c:v>
                      </c:pt>
                      <c:pt idx="1">
                        <c:v>1.7033322467793399</c:v>
                      </c:pt>
                      <c:pt idx="2">
                        <c:v>1.0836568394067201</c:v>
                      </c:pt>
                      <c:pt idx="3">
                        <c:v>0.95517450571036899</c:v>
                      </c:pt>
                      <c:pt idx="4">
                        <c:v>0.71680164464150797</c:v>
                      </c:pt>
                      <c:pt idx="5">
                        <c:v>0.73195469992517903</c:v>
                      </c:pt>
                      <c:pt idx="6">
                        <c:v>0.68340033043890402</c:v>
                      </c:pt>
                      <c:pt idx="7">
                        <c:v>0.64837037019365995</c:v>
                      </c:pt>
                      <c:pt idx="8">
                        <c:v>0.50994997902495498</c:v>
                      </c:pt>
                      <c:pt idx="9">
                        <c:v>0.4359596295623</c:v>
                      </c:pt>
                      <c:pt idx="10">
                        <c:v>0.55847689349151497</c:v>
                      </c:pt>
                      <c:pt idx="11">
                        <c:v>0.82720312806254204</c:v>
                      </c:pt>
                      <c:pt idx="12">
                        <c:v>0.47618000778640401</c:v>
                      </c:pt>
                      <c:pt idx="13">
                        <c:v>0.43315528826073602</c:v>
                      </c:pt>
                      <c:pt idx="14">
                        <c:v>0.93547737965019595</c:v>
                      </c:pt>
                      <c:pt idx="15">
                        <c:v>0.79392337222485598</c:v>
                      </c:pt>
                      <c:pt idx="16">
                        <c:v>0.77259540213346001</c:v>
                      </c:pt>
                      <c:pt idx="17">
                        <c:v>0.68581550594416196</c:v>
                      </c:pt>
                      <c:pt idx="18">
                        <c:v>1.5183816063762801</c:v>
                      </c:pt>
                      <c:pt idx="19">
                        <c:v>0.66905704666681698</c:v>
                      </c:pt>
                      <c:pt idx="20">
                        <c:v>0.89879422359166705</c:v>
                      </c:pt>
                      <c:pt idx="21">
                        <c:v>1.05251548755057</c:v>
                      </c:pt>
                      <c:pt idx="22">
                        <c:v>0.61188273739054899</c:v>
                      </c:pt>
                      <c:pt idx="23">
                        <c:v>0.354899264888556</c:v>
                      </c:pt>
                      <c:pt idx="24">
                        <c:v>0.32814079230833199</c:v>
                      </c:pt>
                      <c:pt idx="25">
                        <c:v>0.30766910234771599</c:v>
                      </c:pt>
                      <c:pt idx="26">
                        <c:v>0.30701450852523599</c:v>
                      </c:pt>
                      <c:pt idx="27">
                        <c:v>0.33368091168516401</c:v>
                      </c:pt>
                      <c:pt idx="28">
                        <c:v>0.160623913940141</c:v>
                      </c:pt>
                    </c:numCache>
                  </c:numRef>
                </c:val>
                <c:extLst>
                  <c:ext xmlns:c16="http://schemas.microsoft.com/office/drawing/2014/chart" uri="{C3380CC4-5D6E-409C-BE32-E72D297353CC}">
                    <c16:uniqueId val="{00000005-56C9-4856-A080-C503EA330E4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'C3-17'!$E$15</c15:sqref>
                        </c15:formulaRef>
                      </c:ext>
                    </c:extLst>
                    <c:strCache>
                      <c:ptCount val="1"/>
                      <c:pt idx="0">
                        <c:v>Lengyelország</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'C3-17'!$A$16:$A$44</c15:sqref>
                        </c15:formulaRef>
                      </c:ext>
                    </c:extLst>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xmlns:c15="http://schemas.microsoft.com/office/drawing/2012/chart">
                      <c:ext xmlns:c15="http://schemas.microsoft.com/office/drawing/2012/chart" uri="{02D57815-91ED-43cb-92C2-25804820EDAC}">
                        <c15:formulaRef>
                          <c15:sqref>'C3-17'!$E$16:$E$44</c15:sqref>
                        </c15:formulaRef>
                      </c:ext>
                    </c:extLst>
                    <c:numCache>
                      <c:formatCode>General</c:formatCode>
                      <c:ptCount val="29"/>
                      <c:pt idx="0">
                        <c:v>3.43372940614654</c:v>
                      </c:pt>
                      <c:pt idx="1">
                        <c:v>2.2836212917845802</c:v>
                      </c:pt>
                      <c:pt idx="2">
                        <c:v>1.7829769385898899</c:v>
                      </c:pt>
                      <c:pt idx="3">
                        <c:v>1.2682236292129301</c:v>
                      </c:pt>
                      <c:pt idx="4">
                        <c:v>1.02907167057812</c:v>
                      </c:pt>
                      <c:pt idx="5">
                        <c:v>1.17938285057931</c:v>
                      </c:pt>
                      <c:pt idx="6">
                        <c:v>0.89250245067669598</c:v>
                      </c:pt>
                      <c:pt idx="7">
                        <c:v>0.82518544796669102</c:v>
                      </c:pt>
                      <c:pt idx="8">
                        <c:v>0.51607339031492205</c:v>
                      </c:pt>
                      <c:pt idx="9">
                        <c:v>0.437258523972403</c:v>
                      </c:pt>
                      <c:pt idx="10">
                        <c:v>0.66060232041481604</c:v>
                      </c:pt>
                      <c:pt idx="11">
                        <c:v>0.90182919094222103</c:v>
                      </c:pt>
                      <c:pt idx="12">
                        <c:v>0.631611132851852</c:v>
                      </c:pt>
                      <c:pt idx="13">
                        <c:v>0.67836722809356798</c:v>
                      </c:pt>
                      <c:pt idx="14">
                        <c:v>1.5766164343548901</c:v>
                      </c:pt>
                      <c:pt idx="15">
                        <c:v>1.35378231017604</c:v>
                      </c:pt>
                      <c:pt idx="16">
                        <c:v>1.8072838315036099</c:v>
                      </c:pt>
                      <c:pt idx="17">
                        <c:v>1.5143856834176199</c:v>
                      </c:pt>
                      <c:pt idx="18">
                        <c:v>2.2648212375747798</c:v>
                      </c:pt>
                      <c:pt idx="19">
                        <c:v>1.23366455518819</c:v>
                      </c:pt>
                      <c:pt idx="20">
                        <c:v>1.6267281156542399</c:v>
                      </c:pt>
                      <c:pt idx="21">
                        <c:v>1.9879543286888699</c:v>
                      </c:pt>
                      <c:pt idx="22">
                        <c:v>1.47280198766501</c:v>
                      </c:pt>
                      <c:pt idx="23">
                        <c:v>1.0691516606902001</c:v>
                      </c:pt>
                      <c:pt idx="24">
                        <c:v>0.938248474148349</c:v>
                      </c:pt>
                      <c:pt idx="25">
                        <c:v>0.85480027503844702</c:v>
                      </c:pt>
                      <c:pt idx="26">
                        <c:v>0.83106389586252205</c:v>
                      </c:pt>
                      <c:pt idx="27">
                        <c:v>0.99273182964017403</c:v>
                      </c:pt>
                      <c:pt idx="28">
                        <c:v>0.96618986164686005</c:v>
                      </c:pt>
                    </c:numCache>
                  </c:numRef>
                </c:val>
                <c:extLst xmlns:c15="http://schemas.microsoft.com/office/drawing/2012/chart">
                  <c:ext xmlns:c16="http://schemas.microsoft.com/office/drawing/2014/chart" uri="{C3380CC4-5D6E-409C-BE32-E72D297353CC}">
                    <c16:uniqueId val="{00000006-56C9-4856-A080-C503EA330E4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'C3-17'!$F$15</c15:sqref>
                        </c15:formulaRef>
                      </c:ext>
                    </c:extLst>
                    <c:strCache>
                      <c:ptCount val="1"/>
                      <c:pt idx="0">
                        <c:v>Szlovákia</c:v>
                      </c:pt>
                    </c:strCache>
                  </c:strRef>
                </c:tx>
                <c:spPr>
                  <a:solidFill>
                    <a:schemeClr val="accent5"/>
                  </a:solidFill>
                  <a:ln>
                    <a:noFill/>
                  </a:ln>
                  <a:effectLst/>
                </c:spPr>
                <c:invertIfNegative val="0"/>
                <c:cat>
                  <c:numRef>
                    <c:extLst xmlns:c15="http://schemas.microsoft.com/office/drawing/2012/chart">
                      <c:ext xmlns:c15="http://schemas.microsoft.com/office/drawing/2012/chart" uri="{02D57815-91ED-43cb-92C2-25804820EDAC}">
                        <c15:formulaRef>
                          <c15:sqref>'C3-17'!$A$16:$A$44</c15:sqref>
                        </c15:formulaRef>
                      </c:ext>
                    </c:extLst>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xmlns:c15="http://schemas.microsoft.com/office/drawing/2012/chart">
                      <c:ext xmlns:c15="http://schemas.microsoft.com/office/drawing/2012/chart" uri="{02D57815-91ED-43cb-92C2-25804820EDAC}">
                        <c15:formulaRef>
                          <c15:sqref>'C3-17'!$F$16:$F$44</c15:sqref>
                        </c15:formulaRef>
                      </c:ext>
                    </c:extLst>
                    <c:numCache>
                      <c:formatCode>General</c:formatCode>
                      <c:ptCount val="29"/>
                      <c:pt idx="0">
                        <c:v>0.229222785533302</c:v>
                      </c:pt>
                      <c:pt idx="1">
                        <c:v>0.13741266184984899</c:v>
                      </c:pt>
                      <c:pt idx="2">
                        <c:v>7.8362880439991803E-2</c:v>
                      </c:pt>
                      <c:pt idx="3">
                        <c:v>0.80915981561641903</c:v>
                      </c:pt>
                      <c:pt idx="4">
                        <c:v>0.51619556849769099</c:v>
                      </c:pt>
                      <c:pt idx="5">
                        <c:v>0.46799721514324299</c:v>
                      </c:pt>
                      <c:pt idx="6">
                        <c:v>0.47322595092980102</c:v>
                      </c:pt>
                      <c:pt idx="7">
                        <c:v>0.36279391463069099</c:v>
                      </c:pt>
                      <c:pt idx="8">
                        <c:v>0.31463443643101502</c:v>
                      </c:pt>
                      <c:pt idx="9">
                        <c:v>0.34039873937637399</c:v>
                      </c:pt>
                      <c:pt idx="10">
                        <c:v>0.39166505349416397</c:v>
                      </c:pt>
                      <c:pt idx="11">
                        <c:v>0.36035079168848499</c:v>
                      </c:pt>
                      <c:pt idx="12">
                        <c:v>0.25725890623131997</c:v>
                      </c:pt>
                      <c:pt idx="13">
                        <c:v>0.26316684281289299</c:v>
                      </c:pt>
                      <c:pt idx="14">
                        <c:v>0.30402138282895402</c:v>
                      </c:pt>
                      <c:pt idx="15">
                        <c:v>0.33027062431722598</c:v>
                      </c:pt>
                      <c:pt idx="16">
                        <c:v>0.30683039609852503</c:v>
                      </c:pt>
                      <c:pt idx="17">
                        <c:v>0.33633165140038002</c:v>
                      </c:pt>
                      <c:pt idx="18">
                        <c:v>0.39587004681702398</c:v>
                      </c:pt>
                      <c:pt idx="19">
                        <c:v>0.26961749070556501</c:v>
                      </c:pt>
                      <c:pt idx="20">
                        <c:v>0.335027711481035</c:v>
                      </c:pt>
                      <c:pt idx="21">
                        <c:v>0.35806103699672398</c:v>
                      </c:pt>
                      <c:pt idx="22">
                        <c:v>0.52702759566054702</c:v>
                      </c:pt>
                      <c:pt idx="23">
                        <c:v>0.47076130576735098</c:v>
                      </c:pt>
                      <c:pt idx="24">
                        <c:v>0.44270623783084201</c:v>
                      </c:pt>
                      <c:pt idx="25">
                        <c:v>0.31304821995246701</c:v>
                      </c:pt>
                      <c:pt idx="26">
                        <c:v>0.32454942658164798</c:v>
                      </c:pt>
                      <c:pt idx="27">
                        <c:v>0.337448046497211</c:v>
                      </c:pt>
                      <c:pt idx="28">
                        <c:v>0.27649133218461602</c:v>
                      </c:pt>
                    </c:numCache>
                  </c:numRef>
                </c:val>
                <c:extLst xmlns:c15="http://schemas.microsoft.com/office/drawing/2012/chart">
                  <c:ext xmlns:c16="http://schemas.microsoft.com/office/drawing/2014/chart" uri="{C3380CC4-5D6E-409C-BE32-E72D297353CC}">
                    <c16:uniqueId val="{00000007-56C9-4856-A080-C503EA330E46}"/>
                  </c:ext>
                </c:extLst>
              </c15:ser>
            </c15:filteredBarSeries>
          </c:ext>
        </c:extLst>
      </c:barChart>
      <c:lineChart>
        <c:grouping val="standard"/>
        <c:varyColors val="0"/>
        <c:ser>
          <c:idx val="1"/>
          <c:order val="1"/>
          <c:tx>
            <c:strRef>
              <c:f>'C3-17'!$C$14</c:f>
              <c:strCache>
                <c:ptCount val="1"/>
                <c:pt idx="0">
                  <c:v>Hungary </c:v>
                </c:pt>
              </c:strCache>
            </c:strRef>
          </c:tx>
          <c:spPr>
            <a:ln w="28575" cap="rnd">
              <a:solidFill>
                <a:schemeClr val="accent6"/>
              </a:solidFill>
              <a:round/>
            </a:ln>
            <a:effectLst/>
          </c:spPr>
          <c:marker>
            <c:symbol val="none"/>
          </c:marker>
          <c:cat>
            <c:numRef>
              <c:f>'C3-17'!$A$16:$A$44</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'C3-17'!$C$16:$C$44</c:f>
              <c:numCache>
                <c:formatCode>General</c:formatCode>
                <c:ptCount val="29"/>
                <c:pt idx="0">
                  <c:v>1.0521421715869801</c:v>
                </c:pt>
                <c:pt idx="1">
                  <c:v>1.0521421715869801</c:v>
                </c:pt>
                <c:pt idx="2">
                  <c:v>0.82502044174519795</c:v>
                </c:pt>
                <c:pt idx="3">
                  <c:v>0.69259530935943103</c:v>
                </c:pt>
                <c:pt idx="4">
                  <c:v>0.50679166806013798</c:v>
                </c:pt>
                <c:pt idx="5">
                  <c:v>0.52230670396049494</c:v>
                </c:pt>
                <c:pt idx="6">
                  <c:v>0.55809180592173102</c:v>
                </c:pt>
                <c:pt idx="7">
                  <c:v>0.47954720679652202</c:v>
                </c:pt>
                <c:pt idx="8">
                  <c:v>0.23993622324542199</c:v>
                </c:pt>
                <c:pt idx="9">
                  <c:v>0.331551824203763</c:v>
                </c:pt>
                <c:pt idx="10">
                  <c:v>0.678415139076886</c:v>
                </c:pt>
                <c:pt idx="11">
                  <c:v>0.68476445415359799</c:v>
                </c:pt>
                <c:pt idx="12">
                  <c:v>0.44330224601135998</c:v>
                </c:pt>
                <c:pt idx="13">
                  <c:v>0.41154142989303699</c:v>
                </c:pt>
                <c:pt idx="14">
                  <c:v>0.43955590242440701</c:v>
                </c:pt>
                <c:pt idx="15">
                  <c:v>0.41233837368194198</c:v>
                </c:pt>
                <c:pt idx="16">
                  <c:v>0.543562295361254</c:v>
                </c:pt>
                <c:pt idx="17">
                  <c:v>0.47401913350045</c:v>
                </c:pt>
                <c:pt idx="18">
                  <c:v>0.63858046444809202</c:v>
                </c:pt>
                <c:pt idx="19">
                  <c:v>0.51443303538108598</c:v>
                </c:pt>
                <c:pt idx="20">
                  <c:v>0.53776825320980703</c:v>
                </c:pt>
                <c:pt idx="21">
                  <c:v>0.69965209382124305</c:v>
                </c:pt>
                <c:pt idx="22">
                  <c:v>0.63985483119784403</c:v>
                </c:pt>
                <c:pt idx="23">
                  <c:v>0.51290846202864004</c:v>
                </c:pt>
                <c:pt idx="24">
                  <c:v>0.40101313749939099</c:v>
                </c:pt>
                <c:pt idx="25">
                  <c:v>0.28608375811829301</c:v>
                </c:pt>
                <c:pt idx="26">
                  <c:v>0.249862823144682</c:v>
                </c:pt>
                <c:pt idx="27">
                  <c:v>0.301606907283482</c:v>
                </c:pt>
                <c:pt idx="28">
                  <c:v>0.38044140948704003</c:v>
                </c:pt>
              </c:numCache>
            </c:numRef>
          </c:val>
          <c:smooth val="0"/>
          <c:extLst>
            <c:ext xmlns:c16="http://schemas.microsoft.com/office/drawing/2014/chart" uri="{C3380CC4-5D6E-409C-BE32-E72D297353CC}">
              <c16:uniqueId val="{00000002-56C9-4856-A080-C503EA330E46}"/>
            </c:ext>
          </c:extLst>
        </c:ser>
        <c:ser>
          <c:idx val="5"/>
          <c:order val="5"/>
          <c:tx>
            <c:strRef>
              <c:f>'C3-17'!$G$14</c:f>
              <c:strCache>
                <c:ptCount val="1"/>
                <c:pt idx="0">
                  <c:v>V3 average</c:v>
                </c:pt>
              </c:strCache>
            </c:strRef>
          </c:tx>
          <c:spPr>
            <a:ln w="28575" cap="rnd">
              <a:solidFill>
                <a:schemeClr val="bg1">
                  <a:lumMod val="65000"/>
                </a:schemeClr>
              </a:solidFill>
              <a:round/>
            </a:ln>
            <a:effectLst/>
          </c:spPr>
          <c:marker>
            <c:symbol val="triangle"/>
            <c:size val="5"/>
            <c:spPr>
              <a:solidFill>
                <a:schemeClr val="bg1">
                  <a:lumMod val="65000"/>
                </a:schemeClr>
              </a:solidFill>
              <a:ln w="9525">
                <a:solidFill>
                  <a:schemeClr val="bg1">
                    <a:lumMod val="65000"/>
                  </a:schemeClr>
                </a:solidFill>
              </a:ln>
              <a:effectLst/>
            </c:spPr>
          </c:marker>
          <c:cat>
            <c:numRef>
              <c:f>'C3-17'!$A$16:$A$44</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'C3-17'!$G$16:$G$44</c:f>
              <c:numCache>
                <c:formatCode>General</c:formatCode>
                <c:ptCount val="29"/>
                <c:pt idx="0">
                  <c:v>1.6995611233212742</c:v>
                </c:pt>
                <c:pt idx="1">
                  <c:v>1.3747887334712565</c:v>
                </c:pt>
                <c:pt idx="2">
                  <c:v>0.98166555281220058</c:v>
                </c:pt>
                <c:pt idx="3">
                  <c:v>1.010852650179906</c:v>
                </c:pt>
                <c:pt idx="4">
                  <c:v>0.75402296123910639</c:v>
                </c:pt>
                <c:pt idx="5">
                  <c:v>0.79311158854924402</c:v>
                </c:pt>
                <c:pt idx="6">
                  <c:v>0.68304291068180023</c:v>
                </c:pt>
                <c:pt idx="7">
                  <c:v>0.61211657759701399</c:v>
                </c:pt>
                <c:pt idx="8">
                  <c:v>0.44688593525696402</c:v>
                </c:pt>
                <c:pt idx="9">
                  <c:v>0.40453896430369235</c:v>
                </c:pt>
                <c:pt idx="10">
                  <c:v>0.53691475580016501</c:v>
                </c:pt>
                <c:pt idx="11">
                  <c:v>0.69646103689774941</c:v>
                </c:pt>
                <c:pt idx="12">
                  <c:v>0.45501668228985864</c:v>
                </c:pt>
                <c:pt idx="13">
                  <c:v>0.4582297863890657</c:v>
                </c:pt>
                <c:pt idx="14">
                  <c:v>0.9387050656113467</c:v>
                </c:pt>
                <c:pt idx="15">
                  <c:v>0.82599210223937403</c:v>
                </c:pt>
                <c:pt idx="16">
                  <c:v>0.96223654324519836</c:v>
                </c:pt>
                <c:pt idx="17">
                  <c:v>0.84551094692072082</c:v>
                </c:pt>
                <c:pt idx="18">
                  <c:v>1.3930242969226947</c:v>
                </c:pt>
                <c:pt idx="19">
                  <c:v>0.72411303085352385</c:v>
                </c:pt>
                <c:pt idx="20">
                  <c:v>0.95351668357564734</c:v>
                </c:pt>
                <c:pt idx="21">
                  <c:v>1.132843617745388</c:v>
                </c:pt>
                <c:pt idx="22">
                  <c:v>0.87057077357203527</c:v>
                </c:pt>
                <c:pt idx="23">
                  <c:v>0.63160407711536903</c:v>
                </c:pt>
                <c:pt idx="24">
                  <c:v>0.56969850142917433</c:v>
                </c:pt>
                <c:pt idx="25">
                  <c:v>0.49183919911287671</c:v>
                </c:pt>
                <c:pt idx="26">
                  <c:v>0.48754261032313534</c:v>
                </c:pt>
                <c:pt idx="27">
                  <c:v>0.55462026260751629</c:v>
                </c:pt>
                <c:pt idx="28">
                  <c:v>0.46776836925720572</c:v>
                </c:pt>
              </c:numCache>
            </c:numRef>
          </c:val>
          <c:smooth val="0"/>
          <c:extLst>
            <c:ext xmlns:c16="http://schemas.microsoft.com/office/drawing/2014/chart" uri="{C3380CC4-5D6E-409C-BE32-E72D297353CC}">
              <c16:uniqueId val="{00000003-56C9-4856-A080-C503EA330E46}"/>
            </c:ext>
          </c:extLst>
        </c:ser>
        <c:dLbls>
          <c:showLegendKey val="0"/>
          <c:showVal val="0"/>
          <c:showCatName val="0"/>
          <c:showSerName val="0"/>
          <c:showPercent val="0"/>
          <c:showBubbleSize val="0"/>
        </c:dLbls>
        <c:marker val="1"/>
        <c:smooth val="0"/>
        <c:axId val="936818992"/>
        <c:axId val="936819320"/>
        <c:extLst>
          <c:ext xmlns:c15="http://schemas.microsoft.com/office/drawing/2012/chart" uri="{02D57815-91ED-43cb-92C2-25804820EDAC}">
            <c15:filteredLineSeries>
              <c15:ser>
                <c:idx val="7"/>
                <c:order val="7"/>
                <c:tx>
                  <c:strRef>
                    <c:extLst>
                      <c:ext uri="{02D57815-91ED-43cb-92C2-25804820EDAC}">
                        <c15:formulaRef>
                          <c15:sqref>'C3-17'!$I$15</c15:sqref>
                        </c15:formulaRef>
                      </c:ext>
                    </c:extLst>
                    <c:strCache>
                      <c:ptCount val="1"/>
                      <c:pt idx="0">
                        <c:v>MAX</c:v>
                      </c:pt>
                    </c:strCache>
                  </c:strRef>
                </c:tx>
                <c:spPr>
                  <a:ln w="28575" cap="rnd">
                    <a:solidFill>
                      <a:schemeClr val="accent2">
                        <a:lumMod val="60000"/>
                      </a:schemeClr>
                    </a:solidFill>
                    <a:round/>
                  </a:ln>
                  <a:effectLst/>
                </c:spPr>
                <c:marker>
                  <c:symbol val="none"/>
                </c:marker>
                <c:cat>
                  <c:numRef>
                    <c:extLst>
                      <c:ext uri="{02D57815-91ED-43cb-92C2-25804820EDAC}">
                        <c15:formulaRef>
                          <c15:sqref>'C3-17'!$A$16:$A$44</c15:sqref>
                        </c15:formulaRef>
                      </c:ext>
                    </c:extLst>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extLst>
                      <c:ext uri="{02D57815-91ED-43cb-92C2-25804820EDAC}">
                        <c15:formulaRef>
                          <c15:sqref>'C3-17'!$I$16:$I$44</c15:sqref>
                        </c15:formulaRef>
                      </c:ext>
                    </c:extLst>
                    <c:numCache>
                      <c:formatCode>General</c:formatCode>
                      <c:ptCount val="29"/>
                      <c:pt idx="0">
                        <c:v>3.43372940614654</c:v>
                      </c:pt>
                      <c:pt idx="1">
                        <c:v>2.2836212917845802</c:v>
                      </c:pt>
                      <c:pt idx="2">
                        <c:v>1.7829769385898899</c:v>
                      </c:pt>
                      <c:pt idx="3">
                        <c:v>1.2682236292129301</c:v>
                      </c:pt>
                      <c:pt idx="4">
                        <c:v>1.02907167057812</c:v>
                      </c:pt>
                      <c:pt idx="5">
                        <c:v>1.17938285057931</c:v>
                      </c:pt>
                      <c:pt idx="6">
                        <c:v>0.89250245067669598</c:v>
                      </c:pt>
                      <c:pt idx="7">
                        <c:v>0.82518544796669102</c:v>
                      </c:pt>
                      <c:pt idx="8">
                        <c:v>0.51607339031492205</c:v>
                      </c:pt>
                      <c:pt idx="9">
                        <c:v>0.437258523972403</c:v>
                      </c:pt>
                      <c:pt idx="10">
                        <c:v>0.66060232041481604</c:v>
                      </c:pt>
                      <c:pt idx="11">
                        <c:v>0.90182919094222103</c:v>
                      </c:pt>
                      <c:pt idx="12">
                        <c:v>0.631611132851852</c:v>
                      </c:pt>
                      <c:pt idx="13">
                        <c:v>0.67836722809356798</c:v>
                      </c:pt>
                      <c:pt idx="14">
                        <c:v>1.5766164343548901</c:v>
                      </c:pt>
                      <c:pt idx="15">
                        <c:v>1.35378231017604</c:v>
                      </c:pt>
                      <c:pt idx="16">
                        <c:v>1.8072838315036099</c:v>
                      </c:pt>
                      <c:pt idx="17">
                        <c:v>1.5143856834176199</c:v>
                      </c:pt>
                      <c:pt idx="18">
                        <c:v>2.2648212375747798</c:v>
                      </c:pt>
                      <c:pt idx="19">
                        <c:v>1.23366455518819</c:v>
                      </c:pt>
                      <c:pt idx="20">
                        <c:v>1.6267281156542399</c:v>
                      </c:pt>
                      <c:pt idx="21">
                        <c:v>1.9879543286888699</c:v>
                      </c:pt>
                      <c:pt idx="22">
                        <c:v>1.47280198766501</c:v>
                      </c:pt>
                      <c:pt idx="23">
                        <c:v>1.0691516606902001</c:v>
                      </c:pt>
                      <c:pt idx="24">
                        <c:v>0.938248474148349</c:v>
                      </c:pt>
                      <c:pt idx="25">
                        <c:v>0.85480027503844702</c:v>
                      </c:pt>
                      <c:pt idx="26">
                        <c:v>0.83106389586252205</c:v>
                      </c:pt>
                      <c:pt idx="27">
                        <c:v>0.99273182964017403</c:v>
                      </c:pt>
                      <c:pt idx="28">
                        <c:v>0.96618986164686005</c:v>
                      </c:pt>
                    </c:numCache>
                  </c:numRef>
                </c:val>
                <c:smooth val="0"/>
                <c:extLst>
                  <c:ext xmlns:c16="http://schemas.microsoft.com/office/drawing/2014/chart" uri="{C3380CC4-5D6E-409C-BE32-E72D297353CC}">
                    <c16:uniqueId val="{00000008-56C9-4856-A080-C503EA330E46}"/>
                  </c:ext>
                </c:extLst>
              </c15:ser>
            </c15:filteredLineSeries>
          </c:ext>
        </c:extLst>
      </c:lineChart>
      <c:lineChart>
        <c:grouping val="standard"/>
        <c:varyColors val="0"/>
        <c:ser>
          <c:idx val="0"/>
          <c:order val="0"/>
          <c:tx>
            <c:strRef>
              <c:f>'C3-17'!$B$14</c:f>
              <c:strCache>
                <c:ptCount val="1"/>
                <c:pt idx="0">
                  <c:v>EU average</c:v>
                </c:pt>
              </c:strCache>
            </c:strRef>
          </c:tx>
          <c:spPr>
            <a:ln w="12700" cap="rnd">
              <a:solidFill>
                <a:schemeClr val="tx1">
                  <a:lumMod val="65000"/>
                  <a:lumOff val="35000"/>
                </a:schemeClr>
              </a:solidFill>
              <a:round/>
            </a:ln>
            <a:effectLst/>
          </c:spPr>
          <c:marker>
            <c:symbol val="circle"/>
            <c:size val="5"/>
            <c:spPr>
              <a:solidFill>
                <a:schemeClr val="tx1">
                  <a:lumMod val="65000"/>
                  <a:lumOff val="35000"/>
                </a:schemeClr>
              </a:solidFill>
              <a:ln w="9525">
                <a:solidFill>
                  <a:schemeClr val="tx1">
                    <a:lumMod val="65000"/>
                    <a:lumOff val="35000"/>
                  </a:schemeClr>
                </a:solidFill>
              </a:ln>
              <a:effectLst/>
            </c:spPr>
          </c:marker>
          <c:cat>
            <c:numRef>
              <c:f>'C3-17'!$A$16:$A$44</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'C3-17'!$B$16:$B$44</c:f>
              <c:numCache>
                <c:formatCode>General</c:formatCode>
                <c:ptCount val="29"/>
                <c:pt idx="0">
                  <c:v>0.28312112977918469</c:v>
                </c:pt>
                <c:pt idx="1">
                  <c:v>0.19341044047176892</c:v>
                </c:pt>
                <c:pt idx="2">
                  <c:v>0.15354294520043585</c:v>
                </c:pt>
                <c:pt idx="3">
                  <c:v>0.15442880527387898</c:v>
                </c:pt>
                <c:pt idx="4">
                  <c:v>0.13676185008378294</c:v>
                </c:pt>
                <c:pt idx="5">
                  <c:v>0.14630095016116715</c:v>
                </c:pt>
                <c:pt idx="6">
                  <c:v>0.15682428344806609</c:v>
                </c:pt>
                <c:pt idx="7">
                  <c:v>0.14895608104622399</c:v>
                </c:pt>
                <c:pt idx="8">
                  <c:v>9.3847791869526229E-2</c:v>
                </c:pt>
                <c:pt idx="9">
                  <c:v>0.10107692783196634</c:v>
                </c:pt>
                <c:pt idx="10">
                  <c:v>0.20440332531039862</c:v>
                </c:pt>
                <c:pt idx="11">
                  <c:v>0.24570758548359792</c:v>
                </c:pt>
                <c:pt idx="12">
                  <c:v>0.20045413895374944</c:v>
                </c:pt>
                <c:pt idx="13">
                  <c:v>0.18245701273795689</c:v>
                </c:pt>
                <c:pt idx="14">
                  <c:v>0.2230873490680074</c:v>
                </c:pt>
                <c:pt idx="15">
                  <c:v>0.24070527546208689</c:v>
                </c:pt>
                <c:pt idx="16">
                  <c:v>0.31429090695913775</c:v>
                </c:pt>
                <c:pt idx="17">
                  <c:v>0.31153775319708854</c:v>
                </c:pt>
                <c:pt idx="18">
                  <c:v>0.43569661091067213</c:v>
                </c:pt>
                <c:pt idx="19">
                  <c:v>0.26814628239114346</c:v>
                </c:pt>
                <c:pt idx="20">
                  <c:v>0.34099452700041799</c:v>
                </c:pt>
                <c:pt idx="21">
                  <c:v>0.41780451092175641</c:v>
                </c:pt>
                <c:pt idx="22">
                  <c:v>0.37121357938858496</c:v>
                </c:pt>
                <c:pt idx="23">
                  <c:v>0.31473066974775699</c:v>
                </c:pt>
                <c:pt idx="24">
                  <c:v>0.25278300175328017</c:v>
                </c:pt>
                <c:pt idx="25">
                  <c:v>0.18382057774890048</c:v>
                </c:pt>
                <c:pt idx="26">
                  <c:v>0.15396316107836761</c:v>
                </c:pt>
                <c:pt idx="27">
                  <c:v>0.18822438886495146</c:v>
                </c:pt>
                <c:pt idx="28">
                  <c:v>0.20291611370209442</c:v>
                </c:pt>
              </c:numCache>
            </c:numRef>
          </c:val>
          <c:smooth val="0"/>
          <c:extLst>
            <c:ext xmlns:c16="http://schemas.microsoft.com/office/drawing/2014/chart" uri="{C3380CC4-5D6E-409C-BE32-E72D297353CC}">
              <c16:uniqueId val="{00000004-56C9-4856-A080-C503EA330E46}"/>
            </c:ext>
          </c:extLst>
        </c:ser>
        <c:dLbls>
          <c:showLegendKey val="0"/>
          <c:showVal val="0"/>
          <c:showCatName val="0"/>
          <c:showSerName val="0"/>
          <c:showPercent val="0"/>
          <c:showBubbleSize val="0"/>
        </c:dLbls>
        <c:marker val="1"/>
        <c:smooth val="0"/>
        <c:axId val="936721576"/>
        <c:axId val="936726168"/>
      </c:lineChart>
      <c:catAx>
        <c:axId val="936818992"/>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36819320"/>
        <c:crosses val="autoZero"/>
        <c:auto val="1"/>
        <c:lblAlgn val="ctr"/>
        <c:lblOffset val="100"/>
        <c:noMultiLvlLbl val="0"/>
      </c:catAx>
      <c:valAx>
        <c:axId val="936819320"/>
        <c:scaling>
          <c:orientation val="minMax"/>
          <c:max val="3.5"/>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lgn="l">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percentage of GDP</a:t>
                </a:r>
              </a:p>
            </c:rich>
          </c:tx>
          <c:layout>
            <c:manualLayout>
              <c:xMode val="edge"/>
              <c:yMode val="edge"/>
              <c:x val="1.8592320806835615E-2"/>
              <c:y val="1.6866286108166657E-2"/>
            </c:manualLayout>
          </c:layout>
          <c:overlay val="0"/>
          <c:spPr>
            <a:noFill/>
            <a:ln>
              <a:noFill/>
            </a:ln>
            <a:effectLst/>
          </c:spPr>
          <c:txPr>
            <a:bodyPr rot="0" spcFirstLastPara="1" vertOverflow="ellipsis" wrap="square" anchor="ctr" anchorCtr="1"/>
            <a:lstStyle/>
            <a:p>
              <a:pPr algn="l">
                <a:defRPr sz="1000" b="0" i="0" u="none" strike="noStrike" kern="1200" baseline="0">
                  <a:solidFill>
                    <a:schemeClr val="tx1">
                      <a:lumMod val="65000"/>
                      <a:lumOff val="35000"/>
                    </a:schemeClr>
                  </a:solidFill>
                  <a:latin typeface="+mn-lt"/>
                  <a:ea typeface="+mn-ea"/>
                  <a:cs typeface="+mn-cs"/>
                </a:defRPr>
              </a:pPr>
              <a:endParaRPr lang="hu-HU"/>
            </a:p>
          </c:txPr>
        </c:title>
        <c:numFmt formatCode="#,##0.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36818992"/>
        <c:crosses val="autoZero"/>
        <c:crossBetween val="between"/>
      </c:valAx>
      <c:valAx>
        <c:axId val="936726168"/>
        <c:scaling>
          <c:orientation val="minMax"/>
          <c:max val="3.5"/>
        </c:scaling>
        <c:delete val="0"/>
        <c:axPos val="r"/>
        <c:title>
          <c:tx>
            <c:rich>
              <a:bodyPr rot="0" spcFirstLastPara="1" vertOverflow="ellipsis" wrap="square" anchor="ctr" anchorCtr="1"/>
              <a:lstStyle/>
              <a:p>
                <a:pPr algn="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percentage of GDP</a:t>
                </a:r>
              </a:p>
            </c:rich>
          </c:tx>
          <c:layout>
            <c:manualLayout>
              <c:xMode val="edge"/>
              <c:yMode val="edge"/>
              <c:x val="0.82050442283914982"/>
              <c:y val="1.9165131689459634E-2"/>
            </c:manualLayout>
          </c:layout>
          <c:overlay val="0"/>
          <c:spPr>
            <a:noFill/>
            <a:ln>
              <a:noFill/>
            </a:ln>
            <a:effectLst/>
          </c:spPr>
          <c:txPr>
            <a:bodyPr rot="0" spcFirstLastPara="1" vertOverflow="ellipsis" wrap="square" anchor="ctr" anchorCtr="1"/>
            <a:lstStyle/>
            <a:p>
              <a:pPr algn="r">
                <a:defRPr sz="1000" b="0" i="0" u="none" strike="noStrike" kern="1200" baseline="0">
                  <a:solidFill>
                    <a:schemeClr val="tx1">
                      <a:lumMod val="65000"/>
                      <a:lumOff val="35000"/>
                    </a:schemeClr>
                  </a:solidFill>
                  <a:latin typeface="+mn-lt"/>
                  <a:ea typeface="+mn-ea"/>
                  <a:cs typeface="+mn-cs"/>
                </a:defRPr>
              </a:pPr>
              <a:endParaRPr lang="hu-HU"/>
            </a:p>
          </c:txPr>
        </c:title>
        <c:numFmt formatCode="#,##0.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36721576"/>
        <c:crosses val="max"/>
        <c:crossBetween val="between"/>
      </c:valAx>
      <c:catAx>
        <c:axId val="936721576"/>
        <c:scaling>
          <c:orientation val="minMax"/>
        </c:scaling>
        <c:delete val="1"/>
        <c:axPos val="b"/>
        <c:numFmt formatCode="General" sourceLinked="1"/>
        <c:majorTickMark val="out"/>
        <c:minorTickMark val="none"/>
        <c:tickLblPos val="nextTo"/>
        <c:crossAx val="936726168"/>
        <c:crosses val="autoZero"/>
        <c:auto val="1"/>
        <c:lblAlgn val="ctr"/>
        <c:lblOffset val="100"/>
        <c:noMultiLvlLbl val="0"/>
      </c:catAx>
      <c:spPr>
        <a:noFill/>
        <a:ln>
          <a:solidFill>
            <a:schemeClr val="bg1">
              <a:lumMod val="65000"/>
            </a:schemeClr>
          </a:solid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637202964446094E-2"/>
          <c:y val="0.11891819224282854"/>
          <c:w val="0.83936142665116165"/>
          <c:h val="0.69767892154977562"/>
        </c:manualLayout>
      </c:layout>
      <c:scatterChart>
        <c:scatterStyle val="lineMarker"/>
        <c:varyColors val="0"/>
        <c:ser>
          <c:idx val="0"/>
          <c:order val="0"/>
          <c:tx>
            <c:strRef>
              <c:f>'C3-18'!$H$18</c:f>
              <c:strCache>
                <c:ptCount val="1"/>
                <c:pt idx="0">
                  <c:v>Csehország</c:v>
                </c:pt>
              </c:strCache>
            </c:strRef>
          </c:tx>
          <c:spPr>
            <a:ln w="12700" cap="rnd">
              <a:solidFill>
                <a:schemeClr val="bg1">
                  <a:lumMod val="75000"/>
                </a:schemeClr>
              </a:solidFill>
              <a:round/>
              <a:headEnd type="oval"/>
              <a:tailEnd type="stealth"/>
            </a:ln>
            <a:effectLst/>
          </c:spPr>
          <c:marker>
            <c:symbol val="none"/>
          </c:marker>
          <c:dLbls>
            <c:dLbl>
              <c:idx val="0"/>
              <c:tx>
                <c:rich>
                  <a:bodyPr/>
                  <a:lstStyle/>
                  <a:p>
                    <a:r>
                      <a:rPr lang="en-US"/>
                      <a:t>1995</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8D21-4DED-91C4-E00EA6D65FE8}"/>
                </c:ext>
              </c:extLst>
            </c:dLbl>
            <c:dLbl>
              <c:idx val="13"/>
              <c:layout>
                <c:manualLayout>
                  <c:x val="3.8511886663228384E-2"/>
                  <c:y val="-7.0501374146522813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75000"/>
                        </a:schemeClr>
                      </a:solidFill>
                      <a:latin typeface="+mn-lt"/>
                      <a:ea typeface="+mn-ea"/>
                      <a:cs typeface="+mn-cs"/>
                    </a:defRPr>
                  </a:pPr>
                  <a:endParaRPr lang="hu-HU"/>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8D21-4DED-91C4-E00EA6D65FE8}"/>
                </c:ext>
              </c:extLst>
            </c:dLbl>
            <c:dLbl>
              <c:idx val="20"/>
              <c:tx>
                <c:rich>
                  <a:bodyPr/>
                  <a:lstStyle/>
                  <a:p>
                    <a:r>
                      <a:rPr lang="en-US"/>
                      <a:t>2018</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8D21-4DED-91C4-E00EA6D65FE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0"/>
              </c:ext>
            </c:extLst>
          </c:dLbls>
          <c:xVal>
            <c:numRef>
              <c:f>'C3-18'!$H$19:$H$42</c:f>
              <c:numCache>
                <c:formatCode>_-* #\ ##0.000_-;\-* #\ ##0.000_-;_-* "-"??_-;_-@_-</c:formatCode>
                <c:ptCount val="24"/>
                <c:pt idx="0">
                  <c:v>0.52130138984607299</c:v>
                </c:pt>
                <c:pt idx="1">
                  <c:v>0.52208511998215301</c:v>
                </c:pt>
                <c:pt idx="2">
                  <c:v>0.51843991521105504</c:v>
                </c:pt>
                <c:pt idx="3">
                  <c:v>0.51717993478318602</c:v>
                </c:pt>
                <c:pt idx="4">
                  <c:v>0.506806879600744</c:v>
                </c:pt>
                <c:pt idx="5">
                  <c:v>0.498033523967845</c:v>
                </c:pt>
                <c:pt idx="6">
                  <c:v>0.51393508322146297</c:v>
                </c:pt>
                <c:pt idx="7">
                  <c:v>0.52841790808715805</c:v>
                </c:pt>
                <c:pt idx="8">
                  <c:v>0.53559835026148905</c:v>
                </c:pt>
                <c:pt idx="9">
                  <c:v>0.53146789089632296</c:v>
                </c:pt>
                <c:pt idx="10">
                  <c:v>0.53779326818929896</c:v>
                </c:pt>
                <c:pt idx="11">
                  <c:v>0.540435521080595</c:v>
                </c:pt>
                <c:pt idx="12">
                  <c:v>0.54391298404534605</c:v>
                </c:pt>
                <c:pt idx="13">
                  <c:v>0.54878011385414105</c:v>
                </c:pt>
                <c:pt idx="14">
                  <c:v>0.546783127344179</c:v>
                </c:pt>
                <c:pt idx="15">
                  <c:v>0.55155729515393603</c:v>
                </c:pt>
                <c:pt idx="16">
                  <c:v>0.56251419772465605</c:v>
                </c:pt>
                <c:pt idx="17">
                  <c:v>0.56323135933362201</c:v>
                </c:pt>
                <c:pt idx="18">
                  <c:v>0.56993232769457802</c:v>
                </c:pt>
                <c:pt idx="19">
                  <c:v>0.56715660329103901</c:v>
                </c:pt>
                <c:pt idx="20">
                  <c:v>0.57060076441350205</c:v>
                </c:pt>
                <c:pt idx="21">
                  <c:v>0.56575199929976405</c:v>
                </c:pt>
                <c:pt idx="22">
                  <c:v>0.57339803149346102</c:v>
                </c:pt>
                <c:pt idx="23">
                  <c:v>0.56903751691594395</c:v>
                </c:pt>
              </c:numCache>
            </c:numRef>
          </c:xVal>
          <c:yVal>
            <c:numRef>
              <c:f>'C3-18'!$I$19:$I$42</c:f>
              <c:numCache>
                <c:formatCode>_-* #\ ##0.000_-;\-* #\ ##0.000_-;_-* "-"??_-;_-@_-</c:formatCode>
                <c:ptCount val="24"/>
                <c:pt idx="0">
                  <c:v>0.31389422900128799</c:v>
                </c:pt>
                <c:pt idx="1">
                  <c:v>0.31353174814962098</c:v>
                </c:pt>
                <c:pt idx="2">
                  <c:v>0.31273998131907499</c:v>
                </c:pt>
                <c:pt idx="3">
                  <c:v>0.31112193932753102</c:v>
                </c:pt>
                <c:pt idx="4">
                  <c:v>0.310473126911125</c:v>
                </c:pt>
                <c:pt idx="5">
                  <c:v>0.30923582308561498</c:v>
                </c:pt>
                <c:pt idx="6">
                  <c:v>0.30820640577254299</c:v>
                </c:pt>
                <c:pt idx="7">
                  <c:v>0.30703289689200902</c:v>
                </c:pt>
                <c:pt idx="8">
                  <c:v>0.30674597458341701</c:v>
                </c:pt>
                <c:pt idx="9">
                  <c:v>0.30575758087089899</c:v>
                </c:pt>
                <c:pt idx="10">
                  <c:v>0.30555032457191</c:v>
                </c:pt>
                <c:pt idx="11">
                  <c:v>0.305147039489504</c:v>
                </c:pt>
                <c:pt idx="12">
                  <c:v>0.30469185119834902</c:v>
                </c:pt>
                <c:pt idx="13">
                  <c:v>0.30446251005399499</c:v>
                </c:pt>
                <c:pt idx="14">
                  <c:v>0.310078725025136</c:v>
                </c:pt>
                <c:pt idx="15">
                  <c:v>0.30847016348151801</c:v>
                </c:pt>
                <c:pt idx="16">
                  <c:v>0.30536185421436701</c:v>
                </c:pt>
                <c:pt idx="17">
                  <c:v>0.30646049579778001</c:v>
                </c:pt>
                <c:pt idx="18">
                  <c:v>0.30613312071179899</c:v>
                </c:pt>
                <c:pt idx="19">
                  <c:v>0.30529281846079898</c:v>
                </c:pt>
                <c:pt idx="20">
                  <c:v>0.30541771550489399</c:v>
                </c:pt>
                <c:pt idx="21">
                  <c:v>0.30482575336613998</c:v>
                </c:pt>
                <c:pt idx="22">
                  <c:v>0.30472688272104198</c:v>
                </c:pt>
                <c:pt idx="23">
                  <c:v>0.30467728311209702</c:v>
                </c:pt>
              </c:numCache>
            </c:numRef>
          </c:yVal>
          <c:smooth val="1"/>
          <c:extLst>
            <c:ext xmlns:c16="http://schemas.microsoft.com/office/drawing/2014/chart" uri="{C3380CC4-5D6E-409C-BE32-E72D297353CC}">
              <c16:uniqueId val="{00000002-8D21-4DED-91C4-E00EA6D65FE8}"/>
            </c:ext>
          </c:extLst>
        </c:ser>
        <c:ser>
          <c:idx val="2"/>
          <c:order val="1"/>
          <c:tx>
            <c:strRef>
              <c:f>'C3-18'!$D$18</c:f>
              <c:strCache>
                <c:ptCount val="1"/>
                <c:pt idx="0">
                  <c:v>Lengyelország</c:v>
                </c:pt>
              </c:strCache>
            </c:strRef>
          </c:tx>
          <c:spPr>
            <a:ln w="12700" cap="rnd">
              <a:solidFill>
                <a:schemeClr val="tx1">
                  <a:lumMod val="50000"/>
                  <a:lumOff val="50000"/>
                </a:schemeClr>
              </a:solidFill>
              <a:round/>
              <a:headEnd type="oval"/>
              <a:tailEnd type="stealth"/>
            </a:ln>
            <a:effectLst/>
          </c:spPr>
          <c:marker>
            <c:symbol val="none"/>
          </c:marker>
          <c:dLbls>
            <c:dLbl>
              <c:idx val="0"/>
              <c:tx>
                <c:rich>
                  <a:bodyPr/>
                  <a:lstStyle/>
                  <a:p>
                    <a:r>
                      <a:rPr lang="en-US"/>
                      <a:t>1995</a:t>
                    </a:r>
                  </a:p>
                </c:rich>
              </c:tx>
              <c:dLblPos val="l"/>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8D21-4DED-91C4-E00EA6D65FE8}"/>
                </c:ext>
              </c:extLst>
            </c:dLbl>
            <c:dLbl>
              <c:idx val="15"/>
              <c:layout>
                <c:manualLayout>
                  <c:x val="0.11519169735799396"/>
                  <c:y val="-6.1951877102662964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hu-HU"/>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8D21-4DED-91C4-E00EA6D65FE8}"/>
                </c:ext>
              </c:extLst>
            </c:dLbl>
            <c:dLbl>
              <c:idx val="22"/>
              <c:layout>
                <c:manualLayout>
                  <c:x val="-2.9075975359342917E-2"/>
                  <c:y val="-4.1497339530195937E-2"/>
                </c:manualLayout>
              </c:layout>
              <c:tx>
                <c:rich>
                  <a:bodyPr/>
                  <a:lstStyle/>
                  <a:p>
                    <a:r>
                      <a:rPr lang="en-US"/>
                      <a:t>2018</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8D21-4DED-91C4-E00EA6D65FE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0"/>
              </c:ext>
            </c:extLst>
          </c:dLbls>
          <c:xVal>
            <c:numRef>
              <c:f>'C3-18'!$D$19:$D$42</c:f>
              <c:numCache>
                <c:formatCode>_-* #\ ##0.000_-;\-* #\ ##0.000_-;_-* "-"??_-;_-@_-</c:formatCode>
                <c:ptCount val="24"/>
                <c:pt idx="0">
                  <c:v>0.488718503579046</c:v>
                </c:pt>
                <c:pt idx="1">
                  <c:v>0.48978497542472998</c:v>
                </c:pt>
                <c:pt idx="2">
                  <c:v>0.494804263474103</c:v>
                </c:pt>
                <c:pt idx="3">
                  <c:v>0.49732326610958999</c:v>
                </c:pt>
                <c:pt idx="4">
                  <c:v>0.493851561577624</c:v>
                </c:pt>
                <c:pt idx="5">
                  <c:v>0.49316674943546401</c:v>
                </c:pt>
                <c:pt idx="6">
                  <c:v>0.49537824833749899</c:v>
                </c:pt>
                <c:pt idx="7">
                  <c:v>0.50101353040195695</c:v>
                </c:pt>
                <c:pt idx="8">
                  <c:v>0.49706245888324102</c:v>
                </c:pt>
                <c:pt idx="9">
                  <c:v>0.488872486714378</c:v>
                </c:pt>
                <c:pt idx="10">
                  <c:v>0.494556740841745</c:v>
                </c:pt>
                <c:pt idx="11">
                  <c:v>0.49142666978369098</c:v>
                </c:pt>
                <c:pt idx="12">
                  <c:v>0.49857639382041302</c:v>
                </c:pt>
                <c:pt idx="13">
                  <c:v>0.50897501382532195</c:v>
                </c:pt>
                <c:pt idx="14">
                  <c:v>0.51507455727628704</c:v>
                </c:pt>
                <c:pt idx="15">
                  <c:v>0.53066631766821504</c:v>
                </c:pt>
                <c:pt idx="16">
                  <c:v>0.54599093684972499</c:v>
                </c:pt>
                <c:pt idx="17">
                  <c:v>0.55269971814480301</c:v>
                </c:pt>
                <c:pt idx="18">
                  <c:v>0.56436287130559804</c:v>
                </c:pt>
                <c:pt idx="19">
                  <c:v>0.57142332829055198</c:v>
                </c:pt>
                <c:pt idx="20">
                  <c:v>0.57913786868358197</c:v>
                </c:pt>
                <c:pt idx="21">
                  <c:v>0.57386126799369597</c:v>
                </c:pt>
                <c:pt idx="22">
                  <c:v>0.57180317972421402</c:v>
                </c:pt>
                <c:pt idx="23">
                  <c:v>0.57107243834149202</c:v>
                </c:pt>
              </c:numCache>
            </c:numRef>
          </c:xVal>
          <c:yVal>
            <c:numRef>
              <c:f>'C3-18'!$E$19:$E$42</c:f>
              <c:numCache>
                <c:formatCode>_-* #\ ##0.000_-;\-* #\ ##0.000_-;_-* "-"??_-;_-@_-</c:formatCode>
                <c:ptCount val="24"/>
                <c:pt idx="0">
                  <c:v>0.343679591381507</c:v>
                </c:pt>
                <c:pt idx="1">
                  <c:v>0.34256111354830399</c:v>
                </c:pt>
                <c:pt idx="2">
                  <c:v>0.34151889592472501</c:v>
                </c:pt>
                <c:pt idx="3">
                  <c:v>0.34141459638469801</c:v>
                </c:pt>
                <c:pt idx="4">
                  <c:v>0.34065058256087799</c:v>
                </c:pt>
                <c:pt idx="5">
                  <c:v>0.339387276487148</c:v>
                </c:pt>
                <c:pt idx="6">
                  <c:v>0.33870358826896402</c:v>
                </c:pt>
                <c:pt idx="7">
                  <c:v>0.33658671777969901</c:v>
                </c:pt>
                <c:pt idx="8">
                  <c:v>0.33733403741294099</c:v>
                </c:pt>
                <c:pt idx="9">
                  <c:v>0.33604395426032202</c:v>
                </c:pt>
                <c:pt idx="10">
                  <c:v>0.33277850402498599</c:v>
                </c:pt>
                <c:pt idx="11">
                  <c:v>0.33205901366478802</c:v>
                </c:pt>
                <c:pt idx="12">
                  <c:v>0.331064162817299</c:v>
                </c:pt>
                <c:pt idx="13">
                  <c:v>0.32906820847075702</c:v>
                </c:pt>
                <c:pt idx="14">
                  <c:v>0.32874720545385799</c:v>
                </c:pt>
                <c:pt idx="15">
                  <c:v>0.32789613987819899</c:v>
                </c:pt>
                <c:pt idx="16">
                  <c:v>0.32537482311099802</c:v>
                </c:pt>
                <c:pt idx="17">
                  <c:v>0.323852844961385</c:v>
                </c:pt>
                <c:pt idx="18">
                  <c:v>0.32500390941698498</c:v>
                </c:pt>
                <c:pt idx="19">
                  <c:v>0.32406844633434401</c:v>
                </c:pt>
                <c:pt idx="20">
                  <c:v>0.32318076865425699</c:v>
                </c:pt>
                <c:pt idx="21">
                  <c:v>0.32257103048872499</c:v>
                </c:pt>
                <c:pt idx="22">
                  <c:v>0.32252089070351198</c:v>
                </c:pt>
                <c:pt idx="23">
                  <c:v>0.32269948689644901</c:v>
                </c:pt>
              </c:numCache>
            </c:numRef>
          </c:yVal>
          <c:smooth val="1"/>
          <c:extLst>
            <c:ext xmlns:c16="http://schemas.microsoft.com/office/drawing/2014/chart" uri="{C3380CC4-5D6E-409C-BE32-E72D297353CC}">
              <c16:uniqueId val="{00000005-8D21-4DED-91C4-E00EA6D65FE8}"/>
            </c:ext>
          </c:extLst>
        </c:ser>
        <c:ser>
          <c:idx val="3"/>
          <c:order val="2"/>
          <c:tx>
            <c:strRef>
              <c:f>'C3-18'!$F$18</c:f>
              <c:strCache>
                <c:ptCount val="1"/>
                <c:pt idx="0">
                  <c:v>Szlovákia</c:v>
                </c:pt>
              </c:strCache>
            </c:strRef>
          </c:tx>
          <c:spPr>
            <a:ln w="12700" cap="rnd">
              <a:solidFill>
                <a:schemeClr val="tx1">
                  <a:lumMod val="95000"/>
                  <a:lumOff val="5000"/>
                </a:schemeClr>
              </a:solidFill>
              <a:round/>
              <a:headEnd type="oval"/>
              <a:tailEnd type="stealth"/>
            </a:ln>
            <a:effectLst/>
          </c:spPr>
          <c:marker>
            <c:symbol val="none"/>
          </c:marker>
          <c:dLbls>
            <c:dLbl>
              <c:idx val="0"/>
              <c:tx>
                <c:rich>
                  <a:bodyPr/>
                  <a:lstStyle/>
                  <a:p>
                    <a:r>
                      <a:rPr lang="en-US"/>
                      <a:t>1995</a:t>
                    </a:r>
                  </a:p>
                </c:rich>
              </c:tx>
              <c:dLblPos val="l"/>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8D21-4DED-91C4-E00EA6D65FE8}"/>
                </c:ext>
              </c:extLst>
            </c:dLbl>
            <c:dLbl>
              <c:idx val="5"/>
              <c:layout>
                <c:manualLayout>
                  <c:x val="0.35483692571144537"/>
                  <c:y val="8.3389572642955836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hu-HU"/>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8D21-4DED-91C4-E00EA6D65FE8}"/>
                </c:ext>
              </c:extLst>
            </c:dLbl>
            <c:dLbl>
              <c:idx val="21"/>
              <c:layout>
                <c:manualLayout>
                  <c:x val="-2.0862422997946613E-2"/>
                  <c:y val="2.83825899461847E-2"/>
                </c:manualLayout>
              </c:layout>
              <c:tx>
                <c:rich>
                  <a:bodyPr/>
                  <a:lstStyle/>
                  <a:p>
                    <a:r>
                      <a:rPr lang="en-US"/>
                      <a:t>2018</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8D21-4DED-91C4-E00EA6D65FE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0"/>
              </c:ext>
            </c:extLst>
          </c:dLbls>
          <c:xVal>
            <c:numRef>
              <c:f>'C3-18'!$F$19:$F$42</c:f>
              <c:numCache>
                <c:formatCode>_-* #\ ##0.000_-;\-* #\ ##0.000_-;_-* "-"??_-;_-@_-</c:formatCode>
                <c:ptCount val="24"/>
                <c:pt idx="0">
                  <c:v>0.48793259177012099</c:v>
                </c:pt>
                <c:pt idx="1">
                  <c:v>0.48379799375927202</c:v>
                </c:pt>
                <c:pt idx="2">
                  <c:v>0.48815877306247102</c:v>
                </c:pt>
                <c:pt idx="3">
                  <c:v>0.49044297163931899</c:v>
                </c:pt>
                <c:pt idx="4">
                  <c:v>0.49202576036258699</c:v>
                </c:pt>
                <c:pt idx="5">
                  <c:v>0.49659209250266501</c:v>
                </c:pt>
                <c:pt idx="6">
                  <c:v>0.50348431206024002</c:v>
                </c:pt>
                <c:pt idx="7">
                  <c:v>0.51564409683416201</c:v>
                </c:pt>
                <c:pt idx="8">
                  <c:v>0.52174897818740196</c:v>
                </c:pt>
                <c:pt idx="9">
                  <c:v>0.52796611263102999</c:v>
                </c:pt>
                <c:pt idx="10">
                  <c:v>0.53527233673746499</c:v>
                </c:pt>
                <c:pt idx="11">
                  <c:v>0.54953540268352996</c:v>
                </c:pt>
                <c:pt idx="12">
                  <c:v>0.55716749383114506</c:v>
                </c:pt>
                <c:pt idx="13">
                  <c:v>0.55227543023007197</c:v>
                </c:pt>
                <c:pt idx="14">
                  <c:v>0.54857213964523099</c:v>
                </c:pt>
                <c:pt idx="15">
                  <c:v>0.54197589932979495</c:v>
                </c:pt>
                <c:pt idx="16">
                  <c:v>0.54256207871017104</c:v>
                </c:pt>
                <c:pt idx="17">
                  <c:v>0.53241164824520504</c:v>
                </c:pt>
                <c:pt idx="18">
                  <c:v>0.53125832523836602</c:v>
                </c:pt>
                <c:pt idx="19">
                  <c:v>0.51858373924819301</c:v>
                </c:pt>
                <c:pt idx="20">
                  <c:v>0.50765604434844203</c:v>
                </c:pt>
                <c:pt idx="21">
                  <c:v>0.51110361274564298</c:v>
                </c:pt>
                <c:pt idx="22">
                  <c:v>0.50971541062709902</c:v>
                </c:pt>
                <c:pt idx="23">
                  <c:v>0.517566963592065</c:v>
                </c:pt>
              </c:numCache>
            </c:numRef>
          </c:xVal>
          <c:yVal>
            <c:numRef>
              <c:f>'C3-18'!$G$19:$G$42</c:f>
              <c:numCache>
                <c:formatCode>_-* #\ ##0.000_-;\-* #\ ##0.000_-;_-* "-"??_-;_-@_-</c:formatCode>
                <c:ptCount val="24"/>
                <c:pt idx="0">
                  <c:v>0.37161692106585897</c:v>
                </c:pt>
                <c:pt idx="1">
                  <c:v>0.37088664835858898</c:v>
                </c:pt>
                <c:pt idx="2">
                  <c:v>0.370344504136496</c:v>
                </c:pt>
                <c:pt idx="3">
                  <c:v>0.36959586011775097</c:v>
                </c:pt>
                <c:pt idx="4">
                  <c:v>0.36877788565102598</c:v>
                </c:pt>
                <c:pt idx="5">
                  <c:v>0.365731591606064</c:v>
                </c:pt>
                <c:pt idx="6">
                  <c:v>0.364873449972966</c:v>
                </c:pt>
                <c:pt idx="7">
                  <c:v>0.36243118135374403</c:v>
                </c:pt>
                <c:pt idx="8">
                  <c:v>0.36066886296908002</c:v>
                </c:pt>
                <c:pt idx="9">
                  <c:v>0.35971758828531403</c:v>
                </c:pt>
                <c:pt idx="10">
                  <c:v>0.35895654923082698</c:v>
                </c:pt>
                <c:pt idx="11">
                  <c:v>0.35792230683723802</c:v>
                </c:pt>
                <c:pt idx="12">
                  <c:v>0.35779261278215102</c:v>
                </c:pt>
                <c:pt idx="13">
                  <c:v>0.356830132067607</c:v>
                </c:pt>
                <c:pt idx="14">
                  <c:v>0.35236925667774599</c:v>
                </c:pt>
                <c:pt idx="15">
                  <c:v>0.35046696863948901</c:v>
                </c:pt>
                <c:pt idx="16">
                  <c:v>0.35088376828347401</c:v>
                </c:pt>
                <c:pt idx="17">
                  <c:v>0.35116303332350401</c:v>
                </c:pt>
                <c:pt idx="18">
                  <c:v>0.35045796481775898</c:v>
                </c:pt>
                <c:pt idx="19">
                  <c:v>0.34959507877162299</c:v>
                </c:pt>
                <c:pt idx="20">
                  <c:v>0.34924752608832599</c:v>
                </c:pt>
                <c:pt idx="21">
                  <c:v>0.346467112267485</c:v>
                </c:pt>
                <c:pt idx="22">
                  <c:v>0.347883963879766</c:v>
                </c:pt>
                <c:pt idx="23">
                  <c:v>0.34938231864112501</c:v>
                </c:pt>
              </c:numCache>
            </c:numRef>
          </c:yVal>
          <c:smooth val="1"/>
          <c:extLst>
            <c:ext xmlns:c16="http://schemas.microsoft.com/office/drawing/2014/chart" uri="{C3380CC4-5D6E-409C-BE32-E72D297353CC}">
              <c16:uniqueId val="{00000008-8D21-4DED-91C4-E00EA6D65FE8}"/>
            </c:ext>
          </c:extLst>
        </c:ser>
        <c:ser>
          <c:idx val="1"/>
          <c:order val="3"/>
          <c:tx>
            <c:strRef>
              <c:f>'C3-18'!$B$18</c:f>
              <c:strCache>
                <c:ptCount val="1"/>
                <c:pt idx="0">
                  <c:v>Magyarország</c:v>
                </c:pt>
              </c:strCache>
            </c:strRef>
          </c:tx>
          <c:spPr>
            <a:ln w="12700" cap="rnd">
              <a:solidFill>
                <a:schemeClr val="accent6"/>
              </a:solidFill>
              <a:round/>
              <a:headEnd type="oval"/>
              <a:tailEnd type="stealth"/>
            </a:ln>
            <a:effectLst/>
          </c:spPr>
          <c:marker>
            <c:symbol val="none"/>
          </c:marker>
          <c:dLbls>
            <c:dLbl>
              <c:idx val="3"/>
              <c:layout>
                <c:manualLayout>
                  <c:x val="-0.10238872091707232"/>
                  <c:y val="1.7486332778681543E-2"/>
                </c:manualLayout>
              </c:layout>
              <c:tx>
                <c:rich>
                  <a:bodyPr/>
                  <a:lstStyle/>
                  <a:p>
                    <a:r>
                      <a:rPr lang="en-US"/>
                      <a:t>1995</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8D21-4DED-91C4-E00EA6D65FE8}"/>
                </c:ext>
              </c:extLst>
            </c:dLbl>
            <c:dLbl>
              <c:idx val="6"/>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hu-HU"/>
                </a:p>
              </c:txPr>
              <c:dLblPos val="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D-8D21-4DED-91C4-E00EA6D65FE8}"/>
                </c:ext>
              </c:extLst>
            </c:dLbl>
            <c:dLbl>
              <c:idx val="22"/>
              <c:layout>
                <c:manualLayout>
                  <c:x val="-5.0978781656399727E-2"/>
                  <c:y val="2.4011006751514394E-2"/>
                </c:manualLayout>
              </c:layout>
              <c:tx>
                <c:rich>
                  <a:bodyPr/>
                  <a:lstStyle/>
                  <a:p>
                    <a:r>
                      <a:rPr lang="en-US"/>
                      <a:t>2018</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8D21-4DED-91C4-E00EA6D65FE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0"/>
              </c:ext>
            </c:extLst>
          </c:dLbls>
          <c:xVal>
            <c:numRef>
              <c:f>'C3-18'!$B$19:$B$42</c:f>
              <c:numCache>
                <c:formatCode>_-* #\ ##0.000_-;\-* #\ ##0.000_-;_-* "-"??_-;_-@_-</c:formatCode>
                <c:ptCount val="24"/>
                <c:pt idx="0">
                  <c:v>0.54825091871521903</c:v>
                </c:pt>
                <c:pt idx="1">
                  <c:v>0.53950523875200096</c:v>
                </c:pt>
                <c:pt idx="2">
                  <c:v>0.54254462166237105</c:v>
                </c:pt>
                <c:pt idx="3">
                  <c:v>0.54786652198527297</c:v>
                </c:pt>
                <c:pt idx="4">
                  <c:v>0.54978185548776703</c:v>
                </c:pt>
                <c:pt idx="5">
                  <c:v>0.55686174629560903</c:v>
                </c:pt>
                <c:pt idx="6">
                  <c:v>0.56848560089350897</c:v>
                </c:pt>
                <c:pt idx="7">
                  <c:v>0.57385684814661397</c:v>
                </c:pt>
                <c:pt idx="8">
                  <c:v>0.56487862347673201</c:v>
                </c:pt>
                <c:pt idx="9">
                  <c:v>0.56843624493616796</c:v>
                </c:pt>
                <c:pt idx="10">
                  <c:v>0.57181310256888596</c:v>
                </c:pt>
                <c:pt idx="11">
                  <c:v>0.57967673401961295</c:v>
                </c:pt>
                <c:pt idx="12">
                  <c:v>0.57206214765359498</c:v>
                </c:pt>
                <c:pt idx="13">
                  <c:v>0.57016256230661</c:v>
                </c:pt>
                <c:pt idx="14">
                  <c:v>0.574692244809619</c:v>
                </c:pt>
                <c:pt idx="15">
                  <c:v>0.56241712018600698</c:v>
                </c:pt>
                <c:pt idx="16">
                  <c:v>0.56975075643426298</c:v>
                </c:pt>
                <c:pt idx="17">
                  <c:v>0.56330782936065604</c:v>
                </c:pt>
                <c:pt idx="18">
                  <c:v>0.55343499097009796</c:v>
                </c:pt>
                <c:pt idx="19">
                  <c:v>0.52540383394033596</c:v>
                </c:pt>
                <c:pt idx="20">
                  <c:v>0.52016025202288796</c:v>
                </c:pt>
                <c:pt idx="21">
                  <c:v>0.51213479026769304</c:v>
                </c:pt>
                <c:pt idx="22">
                  <c:v>0.51036098277560504</c:v>
                </c:pt>
                <c:pt idx="23">
                  <c:v>0.50432654669628696</c:v>
                </c:pt>
              </c:numCache>
            </c:numRef>
          </c:xVal>
          <c:yVal>
            <c:numRef>
              <c:f>'C3-18'!$C$19:$C$42</c:f>
              <c:numCache>
                <c:formatCode>_-* #\ ##0.000_-;\-* #\ ##0.000_-;_-* "-"??_-;_-@_-</c:formatCode>
                <c:ptCount val="24"/>
                <c:pt idx="0">
                  <c:v>0.37295687776610398</c:v>
                </c:pt>
                <c:pt idx="1">
                  <c:v>0.37359460028752201</c:v>
                </c:pt>
                <c:pt idx="2">
                  <c:v>0.37415555613272899</c:v>
                </c:pt>
                <c:pt idx="3">
                  <c:v>0.37354617400561801</c:v>
                </c:pt>
                <c:pt idx="4">
                  <c:v>0.37361822132578298</c:v>
                </c:pt>
                <c:pt idx="5">
                  <c:v>0.37379440928489099</c:v>
                </c:pt>
                <c:pt idx="6">
                  <c:v>0.37343257361465398</c:v>
                </c:pt>
                <c:pt idx="7">
                  <c:v>0.37226710713418598</c:v>
                </c:pt>
                <c:pt idx="8">
                  <c:v>0.372634619239543</c:v>
                </c:pt>
                <c:pt idx="9">
                  <c:v>0.37201138874048001</c:v>
                </c:pt>
                <c:pt idx="10">
                  <c:v>0.37115587409433298</c:v>
                </c:pt>
                <c:pt idx="11">
                  <c:v>0.370322585220968</c:v>
                </c:pt>
                <c:pt idx="12">
                  <c:v>0.36959918922734503</c:v>
                </c:pt>
                <c:pt idx="13">
                  <c:v>0.36879241766466703</c:v>
                </c:pt>
                <c:pt idx="14">
                  <c:v>0.36760708423844801</c:v>
                </c:pt>
                <c:pt idx="15">
                  <c:v>0.36629932130930598</c:v>
                </c:pt>
                <c:pt idx="16">
                  <c:v>0.365241632474887</c:v>
                </c:pt>
                <c:pt idx="17">
                  <c:v>0.36393862336791999</c:v>
                </c:pt>
                <c:pt idx="18">
                  <c:v>0.363507211623394</c:v>
                </c:pt>
                <c:pt idx="19">
                  <c:v>0.361987472333268</c:v>
                </c:pt>
                <c:pt idx="20">
                  <c:v>0.36085654247180499</c:v>
                </c:pt>
                <c:pt idx="21">
                  <c:v>0.35857923897071697</c:v>
                </c:pt>
                <c:pt idx="22">
                  <c:v>0.35897894223596499</c:v>
                </c:pt>
                <c:pt idx="23">
                  <c:v>0.36015074907910199</c:v>
                </c:pt>
              </c:numCache>
            </c:numRef>
          </c:yVal>
          <c:smooth val="1"/>
          <c:extLst>
            <c:ext xmlns:c16="http://schemas.microsoft.com/office/drawing/2014/chart" uri="{C3380CC4-5D6E-409C-BE32-E72D297353CC}">
              <c16:uniqueId val="{0000000B-8D21-4DED-91C4-E00EA6D65FE8}"/>
            </c:ext>
          </c:extLst>
        </c:ser>
        <c:dLbls>
          <c:showLegendKey val="0"/>
          <c:showVal val="0"/>
          <c:showCatName val="0"/>
          <c:showSerName val="0"/>
          <c:showPercent val="0"/>
          <c:showBubbleSize val="0"/>
        </c:dLbls>
        <c:axId val="311196656"/>
        <c:axId val="311196984"/>
      </c:scatterChart>
      <c:valAx>
        <c:axId val="311196656"/>
        <c:scaling>
          <c:orientation val="minMax"/>
          <c:max val="0.60000000000000009"/>
          <c:min val="0.45"/>
        </c:scaling>
        <c:delete val="0"/>
        <c:axPos val="b"/>
        <c:title>
          <c:tx>
            <c:rich>
              <a:bodyPr rot="0" spcFirstLastPara="1" vertOverflow="ellipsis" vert="horz" wrap="square" anchor="ctr" anchorCtr="1"/>
              <a:lstStyle/>
              <a:p>
                <a:pPr>
                  <a:defRPr sz="900" b="0" i="0" u="none" strike="noStrike" kern="1200" cap="all" baseline="0">
                    <a:solidFill>
                      <a:sysClr val="windowText" lastClr="000000"/>
                    </a:solidFill>
                    <a:latin typeface="+mn-lt"/>
                    <a:ea typeface="+mn-ea"/>
                    <a:cs typeface="+mn-cs"/>
                  </a:defRPr>
                </a:pPr>
                <a:r>
                  <a:rPr lang="hu-HU">
                    <a:solidFill>
                      <a:sysClr val="windowText" lastClr="000000"/>
                    </a:solidFill>
                  </a:rPr>
                  <a:t>FELKÉSZÜLTSÉG</a:t>
                </a:r>
              </a:p>
            </c:rich>
          </c:tx>
          <c:overlay val="0"/>
          <c:spPr>
            <a:noFill/>
            <a:ln>
              <a:noFill/>
            </a:ln>
            <a:effectLst/>
          </c:spPr>
          <c:txPr>
            <a:bodyPr rot="0" spcFirstLastPara="1" vertOverflow="ellipsis" vert="horz" wrap="square" anchor="ctr" anchorCtr="1"/>
            <a:lstStyle/>
            <a:p>
              <a:pPr>
                <a:defRPr sz="900" b="0" i="0" u="none" strike="noStrike" kern="1200" cap="all" baseline="0">
                  <a:solidFill>
                    <a:sysClr val="windowText" lastClr="000000"/>
                  </a:solidFill>
                  <a:latin typeface="+mn-lt"/>
                  <a:ea typeface="+mn-ea"/>
                  <a:cs typeface="+mn-cs"/>
                </a:defRPr>
              </a:pPr>
              <a:endParaRPr lang="hu-HU"/>
            </a:p>
          </c:txPr>
        </c:title>
        <c:numFmt formatCode="#,##0.00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spc="20" baseline="0">
                <a:solidFill>
                  <a:schemeClr val="tx1"/>
                </a:solidFill>
                <a:latin typeface="+mn-lt"/>
                <a:ea typeface="+mn-ea"/>
                <a:cs typeface="+mn-cs"/>
              </a:defRPr>
            </a:pPr>
            <a:endParaRPr lang="hu-HU"/>
          </a:p>
        </c:txPr>
        <c:crossAx val="311196984"/>
        <c:crosses val="autoZero"/>
        <c:crossBetween val="midCat"/>
        <c:majorUnit val="2.5000000000000005E-2"/>
      </c:valAx>
      <c:valAx>
        <c:axId val="311196984"/>
        <c:scaling>
          <c:orientation val="minMax"/>
          <c:max val="0.4"/>
          <c:min val="0.30000000000000004"/>
        </c:scaling>
        <c:delete val="0"/>
        <c:axPos val="l"/>
        <c:title>
          <c:tx>
            <c:rich>
              <a:bodyPr rot="0" spcFirstLastPara="1" vertOverflow="ellipsis" wrap="square" anchor="ctr" anchorCtr="1"/>
              <a:lstStyle/>
              <a:p>
                <a:pPr>
                  <a:defRPr sz="900" b="0" i="0" u="none" strike="noStrike" kern="1200" cap="all" baseline="0">
                    <a:solidFill>
                      <a:sysClr val="windowText" lastClr="000000"/>
                    </a:solidFill>
                    <a:latin typeface="+mn-lt"/>
                    <a:ea typeface="+mn-ea"/>
                    <a:cs typeface="+mn-cs"/>
                  </a:defRPr>
                </a:pPr>
                <a:r>
                  <a:rPr lang="hu-HU">
                    <a:solidFill>
                      <a:sysClr val="windowText" lastClr="000000"/>
                    </a:solidFill>
                  </a:rPr>
                  <a:t>SÉRÜLÉKENYSÉG</a:t>
                </a:r>
              </a:p>
            </c:rich>
          </c:tx>
          <c:layout>
            <c:manualLayout>
              <c:xMode val="edge"/>
              <c:yMode val="edge"/>
              <c:x val="8.8293774941253358E-2"/>
              <c:y val="3.6710808412960476E-2"/>
            </c:manualLayout>
          </c:layout>
          <c:overlay val="0"/>
          <c:spPr>
            <a:noFill/>
            <a:ln>
              <a:noFill/>
            </a:ln>
            <a:effectLst/>
          </c:spPr>
          <c:txPr>
            <a:bodyPr rot="0" spcFirstLastPara="1" vertOverflow="ellipsis" wrap="square" anchor="ctr" anchorCtr="1"/>
            <a:lstStyle/>
            <a:p>
              <a:pPr>
                <a:defRPr sz="900" b="0" i="0" u="none" strike="noStrike" kern="1200" cap="all" baseline="0">
                  <a:solidFill>
                    <a:sysClr val="windowText" lastClr="000000"/>
                  </a:solidFill>
                  <a:latin typeface="+mn-lt"/>
                  <a:ea typeface="+mn-ea"/>
                  <a:cs typeface="+mn-cs"/>
                </a:defRPr>
              </a:pPr>
              <a:endParaRPr lang="hu-HU"/>
            </a:p>
          </c:txPr>
        </c:title>
        <c:numFmt formatCode="#,##0.0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spc="20" baseline="0">
                <a:solidFill>
                  <a:schemeClr val="tx1"/>
                </a:solidFill>
                <a:latin typeface="+mn-lt"/>
                <a:ea typeface="+mn-ea"/>
                <a:cs typeface="+mn-cs"/>
              </a:defRPr>
            </a:pPr>
            <a:endParaRPr lang="hu-HU"/>
          </a:p>
        </c:txPr>
        <c:crossAx val="311196656"/>
        <c:crosses val="autoZero"/>
        <c:crossBetween val="midCat"/>
      </c:valAx>
      <c:spPr>
        <a:noFill/>
        <a:ln>
          <a:solidFill>
            <a:schemeClr val="bg1">
              <a:lumMod val="6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hu-HU"/>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637202964446094E-2"/>
          <c:y val="0.11891819224282854"/>
          <c:w val="0.83936142665116165"/>
          <c:h val="0.69767892154977562"/>
        </c:manualLayout>
      </c:layout>
      <c:scatterChart>
        <c:scatterStyle val="lineMarker"/>
        <c:varyColors val="0"/>
        <c:ser>
          <c:idx val="0"/>
          <c:order val="0"/>
          <c:tx>
            <c:strRef>
              <c:f>'C3-18'!$H$17</c:f>
              <c:strCache>
                <c:ptCount val="1"/>
                <c:pt idx="0">
                  <c:v>Czechia</c:v>
                </c:pt>
              </c:strCache>
            </c:strRef>
          </c:tx>
          <c:spPr>
            <a:ln w="12700" cap="rnd">
              <a:solidFill>
                <a:schemeClr val="bg1">
                  <a:lumMod val="75000"/>
                </a:schemeClr>
              </a:solidFill>
              <a:round/>
              <a:headEnd type="oval"/>
              <a:tailEnd type="stealth"/>
            </a:ln>
            <a:effectLst/>
          </c:spPr>
          <c:marker>
            <c:symbol val="none"/>
          </c:marker>
          <c:dLbls>
            <c:dLbl>
              <c:idx val="0"/>
              <c:tx>
                <c:rich>
                  <a:bodyPr/>
                  <a:lstStyle/>
                  <a:p>
                    <a:r>
                      <a:rPr lang="en-US"/>
                      <a:t>1995</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4DFA-4B6B-83A1-E07E0B5D772D}"/>
                </c:ext>
              </c:extLst>
            </c:dLbl>
            <c:dLbl>
              <c:idx val="13"/>
              <c:layout>
                <c:manualLayout>
                  <c:x val="3.8511886663228384E-2"/>
                  <c:y val="-7.0501374146522813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75000"/>
                        </a:schemeClr>
                      </a:solidFill>
                      <a:latin typeface="+mn-lt"/>
                      <a:ea typeface="+mn-ea"/>
                      <a:cs typeface="+mn-cs"/>
                    </a:defRPr>
                  </a:pPr>
                  <a:endParaRPr lang="hu-HU"/>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DFA-4B6B-83A1-E07E0B5D772D}"/>
                </c:ext>
              </c:extLst>
            </c:dLbl>
            <c:dLbl>
              <c:idx val="20"/>
              <c:tx>
                <c:rich>
                  <a:bodyPr/>
                  <a:lstStyle/>
                  <a:p>
                    <a:r>
                      <a:rPr lang="en-US"/>
                      <a:t>2018</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4DFA-4B6B-83A1-E07E0B5D77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0"/>
              </c:ext>
            </c:extLst>
          </c:dLbls>
          <c:xVal>
            <c:numRef>
              <c:f>'C3-18'!$H$19:$H$42</c:f>
              <c:numCache>
                <c:formatCode>_-* #\ ##0.000_-;\-* #\ ##0.000_-;_-* "-"??_-;_-@_-</c:formatCode>
                <c:ptCount val="24"/>
                <c:pt idx="0">
                  <c:v>0.52130138984607299</c:v>
                </c:pt>
                <c:pt idx="1">
                  <c:v>0.52208511998215301</c:v>
                </c:pt>
                <c:pt idx="2">
                  <c:v>0.51843991521105504</c:v>
                </c:pt>
                <c:pt idx="3">
                  <c:v>0.51717993478318602</c:v>
                </c:pt>
                <c:pt idx="4">
                  <c:v>0.506806879600744</c:v>
                </c:pt>
                <c:pt idx="5">
                  <c:v>0.498033523967845</c:v>
                </c:pt>
                <c:pt idx="6">
                  <c:v>0.51393508322146297</c:v>
                </c:pt>
                <c:pt idx="7">
                  <c:v>0.52841790808715805</c:v>
                </c:pt>
                <c:pt idx="8">
                  <c:v>0.53559835026148905</c:v>
                </c:pt>
                <c:pt idx="9">
                  <c:v>0.53146789089632296</c:v>
                </c:pt>
                <c:pt idx="10">
                  <c:v>0.53779326818929896</c:v>
                </c:pt>
                <c:pt idx="11">
                  <c:v>0.540435521080595</c:v>
                </c:pt>
                <c:pt idx="12">
                  <c:v>0.54391298404534605</c:v>
                </c:pt>
                <c:pt idx="13">
                  <c:v>0.54878011385414105</c:v>
                </c:pt>
                <c:pt idx="14">
                  <c:v>0.546783127344179</c:v>
                </c:pt>
                <c:pt idx="15">
                  <c:v>0.55155729515393603</c:v>
                </c:pt>
                <c:pt idx="16">
                  <c:v>0.56251419772465605</c:v>
                </c:pt>
                <c:pt idx="17">
                  <c:v>0.56323135933362201</c:v>
                </c:pt>
                <c:pt idx="18">
                  <c:v>0.56993232769457802</c:v>
                </c:pt>
                <c:pt idx="19">
                  <c:v>0.56715660329103901</c:v>
                </c:pt>
                <c:pt idx="20">
                  <c:v>0.57060076441350205</c:v>
                </c:pt>
                <c:pt idx="21">
                  <c:v>0.56575199929976405</c:v>
                </c:pt>
                <c:pt idx="22">
                  <c:v>0.57339803149346102</c:v>
                </c:pt>
                <c:pt idx="23">
                  <c:v>0.56903751691594395</c:v>
                </c:pt>
              </c:numCache>
            </c:numRef>
          </c:xVal>
          <c:yVal>
            <c:numRef>
              <c:f>'C3-18'!$I$19:$I$42</c:f>
              <c:numCache>
                <c:formatCode>_-* #\ ##0.000_-;\-* #\ ##0.000_-;_-* "-"??_-;_-@_-</c:formatCode>
                <c:ptCount val="24"/>
                <c:pt idx="0">
                  <c:v>0.31389422900128799</c:v>
                </c:pt>
                <c:pt idx="1">
                  <c:v>0.31353174814962098</c:v>
                </c:pt>
                <c:pt idx="2">
                  <c:v>0.31273998131907499</c:v>
                </c:pt>
                <c:pt idx="3">
                  <c:v>0.31112193932753102</c:v>
                </c:pt>
                <c:pt idx="4">
                  <c:v>0.310473126911125</c:v>
                </c:pt>
                <c:pt idx="5">
                  <c:v>0.30923582308561498</c:v>
                </c:pt>
                <c:pt idx="6">
                  <c:v>0.30820640577254299</c:v>
                </c:pt>
                <c:pt idx="7">
                  <c:v>0.30703289689200902</c:v>
                </c:pt>
                <c:pt idx="8">
                  <c:v>0.30674597458341701</c:v>
                </c:pt>
                <c:pt idx="9">
                  <c:v>0.30575758087089899</c:v>
                </c:pt>
                <c:pt idx="10">
                  <c:v>0.30555032457191</c:v>
                </c:pt>
                <c:pt idx="11">
                  <c:v>0.305147039489504</c:v>
                </c:pt>
                <c:pt idx="12">
                  <c:v>0.30469185119834902</c:v>
                </c:pt>
                <c:pt idx="13">
                  <c:v>0.30446251005399499</c:v>
                </c:pt>
                <c:pt idx="14">
                  <c:v>0.310078725025136</c:v>
                </c:pt>
                <c:pt idx="15">
                  <c:v>0.30847016348151801</c:v>
                </c:pt>
                <c:pt idx="16">
                  <c:v>0.30536185421436701</c:v>
                </c:pt>
                <c:pt idx="17">
                  <c:v>0.30646049579778001</c:v>
                </c:pt>
                <c:pt idx="18">
                  <c:v>0.30613312071179899</c:v>
                </c:pt>
                <c:pt idx="19">
                  <c:v>0.30529281846079898</c:v>
                </c:pt>
                <c:pt idx="20">
                  <c:v>0.30541771550489399</c:v>
                </c:pt>
                <c:pt idx="21">
                  <c:v>0.30482575336613998</c:v>
                </c:pt>
                <c:pt idx="22">
                  <c:v>0.30472688272104198</c:v>
                </c:pt>
                <c:pt idx="23">
                  <c:v>0.30467728311209702</c:v>
                </c:pt>
              </c:numCache>
            </c:numRef>
          </c:yVal>
          <c:smooth val="1"/>
          <c:extLst>
            <c:ext xmlns:c16="http://schemas.microsoft.com/office/drawing/2014/chart" uri="{C3380CC4-5D6E-409C-BE32-E72D297353CC}">
              <c16:uniqueId val="{00000003-4DFA-4B6B-83A1-E07E0B5D772D}"/>
            </c:ext>
          </c:extLst>
        </c:ser>
        <c:ser>
          <c:idx val="2"/>
          <c:order val="1"/>
          <c:tx>
            <c:strRef>
              <c:f>'C3-18'!$D$17</c:f>
              <c:strCache>
                <c:ptCount val="1"/>
                <c:pt idx="0">
                  <c:v>Poland</c:v>
                </c:pt>
              </c:strCache>
            </c:strRef>
          </c:tx>
          <c:spPr>
            <a:ln w="12700" cap="rnd">
              <a:solidFill>
                <a:schemeClr val="tx1">
                  <a:lumMod val="50000"/>
                  <a:lumOff val="50000"/>
                </a:schemeClr>
              </a:solidFill>
              <a:round/>
              <a:headEnd type="oval"/>
              <a:tailEnd type="stealth"/>
            </a:ln>
            <a:effectLst/>
          </c:spPr>
          <c:marker>
            <c:symbol val="none"/>
          </c:marker>
          <c:dLbls>
            <c:dLbl>
              <c:idx val="0"/>
              <c:tx>
                <c:rich>
                  <a:bodyPr/>
                  <a:lstStyle/>
                  <a:p>
                    <a:r>
                      <a:rPr lang="en-US"/>
                      <a:t>1995</a:t>
                    </a:r>
                  </a:p>
                </c:rich>
              </c:tx>
              <c:dLblPos val="l"/>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4DFA-4B6B-83A1-E07E0B5D772D}"/>
                </c:ext>
              </c:extLst>
            </c:dLbl>
            <c:dLbl>
              <c:idx val="15"/>
              <c:layout>
                <c:manualLayout>
                  <c:x val="0.11519169735799396"/>
                  <c:y val="-6.1951877102662964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hu-HU"/>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4DFA-4B6B-83A1-E07E0B5D772D}"/>
                </c:ext>
              </c:extLst>
            </c:dLbl>
            <c:dLbl>
              <c:idx val="22"/>
              <c:layout>
                <c:manualLayout>
                  <c:x val="-2.9075975359342917E-2"/>
                  <c:y val="-4.1497339530195937E-2"/>
                </c:manualLayout>
              </c:layout>
              <c:tx>
                <c:rich>
                  <a:bodyPr/>
                  <a:lstStyle/>
                  <a:p>
                    <a:r>
                      <a:rPr lang="en-US"/>
                      <a:t>2018</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4DFA-4B6B-83A1-E07E0B5D77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0"/>
              </c:ext>
            </c:extLst>
          </c:dLbls>
          <c:xVal>
            <c:numRef>
              <c:f>'C3-18'!$D$19:$D$42</c:f>
              <c:numCache>
                <c:formatCode>_-* #\ ##0.000_-;\-* #\ ##0.000_-;_-* "-"??_-;_-@_-</c:formatCode>
                <c:ptCount val="24"/>
                <c:pt idx="0">
                  <c:v>0.488718503579046</c:v>
                </c:pt>
                <c:pt idx="1">
                  <c:v>0.48978497542472998</c:v>
                </c:pt>
                <c:pt idx="2">
                  <c:v>0.494804263474103</c:v>
                </c:pt>
                <c:pt idx="3">
                  <c:v>0.49732326610958999</c:v>
                </c:pt>
                <c:pt idx="4">
                  <c:v>0.493851561577624</c:v>
                </c:pt>
                <c:pt idx="5">
                  <c:v>0.49316674943546401</c:v>
                </c:pt>
                <c:pt idx="6">
                  <c:v>0.49537824833749899</c:v>
                </c:pt>
                <c:pt idx="7">
                  <c:v>0.50101353040195695</c:v>
                </c:pt>
                <c:pt idx="8">
                  <c:v>0.49706245888324102</c:v>
                </c:pt>
                <c:pt idx="9">
                  <c:v>0.488872486714378</c:v>
                </c:pt>
                <c:pt idx="10">
                  <c:v>0.494556740841745</c:v>
                </c:pt>
                <c:pt idx="11">
                  <c:v>0.49142666978369098</c:v>
                </c:pt>
                <c:pt idx="12">
                  <c:v>0.49857639382041302</c:v>
                </c:pt>
                <c:pt idx="13">
                  <c:v>0.50897501382532195</c:v>
                </c:pt>
                <c:pt idx="14">
                  <c:v>0.51507455727628704</c:v>
                </c:pt>
                <c:pt idx="15">
                  <c:v>0.53066631766821504</c:v>
                </c:pt>
                <c:pt idx="16">
                  <c:v>0.54599093684972499</c:v>
                </c:pt>
                <c:pt idx="17">
                  <c:v>0.55269971814480301</c:v>
                </c:pt>
                <c:pt idx="18">
                  <c:v>0.56436287130559804</c:v>
                </c:pt>
                <c:pt idx="19">
                  <c:v>0.57142332829055198</c:v>
                </c:pt>
                <c:pt idx="20">
                  <c:v>0.57913786868358197</c:v>
                </c:pt>
                <c:pt idx="21">
                  <c:v>0.57386126799369597</c:v>
                </c:pt>
                <c:pt idx="22">
                  <c:v>0.57180317972421402</c:v>
                </c:pt>
                <c:pt idx="23">
                  <c:v>0.57107243834149202</c:v>
                </c:pt>
              </c:numCache>
            </c:numRef>
          </c:xVal>
          <c:yVal>
            <c:numRef>
              <c:f>'C3-18'!$E$19:$E$42</c:f>
              <c:numCache>
                <c:formatCode>_-* #\ ##0.000_-;\-* #\ ##0.000_-;_-* "-"??_-;_-@_-</c:formatCode>
                <c:ptCount val="24"/>
                <c:pt idx="0">
                  <c:v>0.343679591381507</c:v>
                </c:pt>
                <c:pt idx="1">
                  <c:v>0.34256111354830399</c:v>
                </c:pt>
                <c:pt idx="2">
                  <c:v>0.34151889592472501</c:v>
                </c:pt>
                <c:pt idx="3">
                  <c:v>0.34141459638469801</c:v>
                </c:pt>
                <c:pt idx="4">
                  <c:v>0.34065058256087799</c:v>
                </c:pt>
                <c:pt idx="5">
                  <c:v>0.339387276487148</c:v>
                </c:pt>
                <c:pt idx="6">
                  <c:v>0.33870358826896402</c:v>
                </c:pt>
                <c:pt idx="7">
                  <c:v>0.33658671777969901</c:v>
                </c:pt>
                <c:pt idx="8">
                  <c:v>0.33733403741294099</c:v>
                </c:pt>
                <c:pt idx="9">
                  <c:v>0.33604395426032202</c:v>
                </c:pt>
                <c:pt idx="10">
                  <c:v>0.33277850402498599</c:v>
                </c:pt>
                <c:pt idx="11">
                  <c:v>0.33205901366478802</c:v>
                </c:pt>
                <c:pt idx="12">
                  <c:v>0.331064162817299</c:v>
                </c:pt>
                <c:pt idx="13">
                  <c:v>0.32906820847075702</c:v>
                </c:pt>
                <c:pt idx="14">
                  <c:v>0.32874720545385799</c:v>
                </c:pt>
                <c:pt idx="15">
                  <c:v>0.32789613987819899</c:v>
                </c:pt>
                <c:pt idx="16">
                  <c:v>0.32537482311099802</c:v>
                </c:pt>
                <c:pt idx="17">
                  <c:v>0.323852844961385</c:v>
                </c:pt>
                <c:pt idx="18">
                  <c:v>0.32500390941698498</c:v>
                </c:pt>
                <c:pt idx="19">
                  <c:v>0.32406844633434401</c:v>
                </c:pt>
                <c:pt idx="20">
                  <c:v>0.32318076865425699</c:v>
                </c:pt>
                <c:pt idx="21">
                  <c:v>0.32257103048872499</c:v>
                </c:pt>
                <c:pt idx="22">
                  <c:v>0.32252089070351198</c:v>
                </c:pt>
                <c:pt idx="23">
                  <c:v>0.32269948689644901</c:v>
                </c:pt>
              </c:numCache>
            </c:numRef>
          </c:yVal>
          <c:smooth val="1"/>
          <c:extLst>
            <c:ext xmlns:c16="http://schemas.microsoft.com/office/drawing/2014/chart" uri="{C3380CC4-5D6E-409C-BE32-E72D297353CC}">
              <c16:uniqueId val="{00000007-4DFA-4B6B-83A1-E07E0B5D772D}"/>
            </c:ext>
          </c:extLst>
        </c:ser>
        <c:ser>
          <c:idx val="3"/>
          <c:order val="2"/>
          <c:tx>
            <c:strRef>
              <c:f>'C3-18'!$F$17</c:f>
              <c:strCache>
                <c:ptCount val="1"/>
                <c:pt idx="0">
                  <c:v>Slovakia</c:v>
                </c:pt>
              </c:strCache>
            </c:strRef>
          </c:tx>
          <c:spPr>
            <a:ln w="12700" cap="rnd">
              <a:solidFill>
                <a:schemeClr val="tx1">
                  <a:lumMod val="95000"/>
                  <a:lumOff val="5000"/>
                </a:schemeClr>
              </a:solidFill>
              <a:round/>
              <a:headEnd type="oval"/>
              <a:tailEnd type="stealth"/>
            </a:ln>
            <a:effectLst/>
          </c:spPr>
          <c:marker>
            <c:symbol val="none"/>
          </c:marker>
          <c:dLbls>
            <c:dLbl>
              <c:idx val="0"/>
              <c:tx>
                <c:rich>
                  <a:bodyPr/>
                  <a:lstStyle/>
                  <a:p>
                    <a:r>
                      <a:rPr lang="en-US"/>
                      <a:t>1995</a:t>
                    </a:r>
                  </a:p>
                </c:rich>
              </c:tx>
              <c:dLblPos val="l"/>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4DFA-4B6B-83A1-E07E0B5D772D}"/>
                </c:ext>
              </c:extLst>
            </c:dLbl>
            <c:dLbl>
              <c:idx val="5"/>
              <c:layout>
                <c:manualLayout>
                  <c:x val="0.35483692571144537"/>
                  <c:y val="8.3389572642955836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hu-HU"/>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DFA-4B6B-83A1-E07E0B5D772D}"/>
                </c:ext>
              </c:extLst>
            </c:dLbl>
            <c:dLbl>
              <c:idx val="21"/>
              <c:layout>
                <c:manualLayout>
                  <c:x val="-2.0862422997946613E-2"/>
                  <c:y val="2.83825899461847E-2"/>
                </c:manualLayout>
              </c:layout>
              <c:tx>
                <c:rich>
                  <a:bodyPr/>
                  <a:lstStyle/>
                  <a:p>
                    <a:r>
                      <a:rPr lang="en-US"/>
                      <a:t>2018</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4DFA-4B6B-83A1-E07E0B5D77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0"/>
              </c:ext>
            </c:extLst>
          </c:dLbls>
          <c:xVal>
            <c:numRef>
              <c:f>'C3-18'!$F$19:$F$42</c:f>
              <c:numCache>
                <c:formatCode>_-* #\ ##0.000_-;\-* #\ ##0.000_-;_-* "-"??_-;_-@_-</c:formatCode>
                <c:ptCount val="24"/>
                <c:pt idx="0">
                  <c:v>0.48793259177012099</c:v>
                </c:pt>
                <c:pt idx="1">
                  <c:v>0.48379799375927202</c:v>
                </c:pt>
                <c:pt idx="2">
                  <c:v>0.48815877306247102</c:v>
                </c:pt>
                <c:pt idx="3">
                  <c:v>0.49044297163931899</c:v>
                </c:pt>
                <c:pt idx="4">
                  <c:v>0.49202576036258699</c:v>
                </c:pt>
                <c:pt idx="5">
                  <c:v>0.49659209250266501</c:v>
                </c:pt>
                <c:pt idx="6">
                  <c:v>0.50348431206024002</c:v>
                </c:pt>
                <c:pt idx="7">
                  <c:v>0.51564409683416201</c:v>
                </c:pt>
                <c:pt idx="8">
                  <c:v>0.52174897818740196</c:v>
                </c:pt>
                <c:pt idx="9">
                  <c:v>0.52796611263102999</c:v>
                </c:pt>
                <c:pt idx="10">
                  <c:v>0.53527233673746499</c:v>
                </c:pt>
                <c:pt idx="11">
                  <c:v>0.54953540268352996</c:v>
                </c:pt>
                <c:pt idx="12">
                  <c:v>0.55716749383114506</c:v>
                </c:pt>
                <c:pt idx="13">
                  <c:v>0.55227543023007197</c:v>
                </c:pt>
                <c:pt idx="14">
                  <c:v>0.54857213964523099</c:v>
                </c:pt>
                <c:pt idx="15">
                  <c:v>0.54197589932979495</c:v>
                </c:pt>
                <c:pt idx="16">
                  <c:v>0.54256207871017104</c:v>
                </c:pt>
                <c:pt idx="17">
                  <c:v>0.53241164824520504</c:v>
                </c:pt>
                <c:pt idx="18">
                  <c:v>0.53125832523836602</c:v>
                </c:pt>
                <c:pt idx="19">
                  <c:v>0.51858373924819301</c:v>
                </c:pt>
                <c:pt idx="20">
                  <c:v>0.50765604434844203</c:v>
                </c:pt>
                <c:pt idx="21">
                  <c:v>0.51110361274564298</c:v>
                </c:pt>
                <c:pt idx="22">
                  <c:v>0.50971541062709902</c:v>
                </c:pt>
                <c:pt idx="23">
                  <c:v>0.517566963592065</c:v>
                </c:pt>
              </c:numCache>
            </c:numRef>
          </c:xVal>
          <c:yVal>
            <c:numRef>
              <c:f>'C3-18'!$G$19:$G$42</c:f>
              <c:numCache>
                <c:formatCode>_-* #\ ##0.000_-;\-* #\ ##0.000_-;_-* "-"??_-;_-@_-</c:formatCode>
                <c:ptCount val="24"/>
                <c:pt idx="0">
                  <c:v>0.37161692106585897</c:v>
                </c:pt>
                <c:pt idx="1">
                  <c:v>0.37088664835858898</c:v>
                </c:pt>
                <c:pt idx="2">
                  <c:v>0.370344504136496</c:v>
                </c:pt>
                <c:pt idx="3">
                  <c:v>0.36959586011775097</c:v>
                </c:pt>
                <c:pt idx="4">
                  <c:v>0.36877788565102598</c:v>
                </c:pt>
                <c:pt idx="5">
                  <c:v>0.365731591606064</c:v>
                </c:pt>
                <c:pt idx="6">
                  <c:v>0.364873449972966</c:v>
                </c:pt>
                <c:pt idx="7">
                  <c:v>0.36243118135374403</c:v>
                </c:pt>
                <c:pt idx="8">
                  <c:v>0.36066886296908002</c:v>
                </c:pt>
                <c:pt idx="9">
                  <c:v>0.35971758828531403</c:v>
                </c:pt>
                <c:pt idx="10">
                  <c:v>0.35895654923082698</c:v>
                </c:pt>
                <c:pt idx="11">
                  <c:v>0.35792230683723802</c:v>
                </c:pt>
                <c:pt idx="12">
                  <c:v>0.35779261278215102</c:v>
                </c:pt>
                <c:pt idx="13">
                  <c:v>0.356830132067607</c:v>
                </c:pt>
                <c:pt idx="14">
                  <c:v>0.35236925667774599</c:v>
                </c:pt>
                <c:pt idx="15">
                  <c:v>0.35046696863948901</c:v>
                </c:pt>
                <c:pt idx="16">
                  <c:v>0.35088376828347401</c:v>
                </c:pt>
                <c:pt idx="17">
                  <c:v>0.35116303332350401</c:v>
                </c:pt>
                <c:pt idx="18">
                  <c:v>0.35045796481775898</c:v>
                </c:pt>
                <c:pt idx="19">
                  <c:v>0.34959507877162299</c:v>
                </c:pt>
                <c:pt idx="20">
                  <c:v>0.34924752608832599</c:v>
                </c:pt>
                <c:pt idx="21">
                  <c:v>0.346467112267485</c:v>
                </c:pt>
                <c:pt idx="22">
                  <c:v>0.347883963879766</c:v>
                </c:pt>
                <c:pt idx="23">
                  <c:v>0.34938231864112501</c:v>
                </c:pt>
              </c:numCache>
            </c:numRef>
          </c:yVal>
          <c:smooth val="1"/>
          <c:extLst>
            <c:ext xmlns:c16="http://schemas.microsoft.com/office/drawing/2014/chart" uri="{C3380CC4-5D6E-409C-BE32-E72D297353CC}">
              <c16:uniqueId val="{0000000B-4DFA-4B6B-83A1-E07E0B5D772D}"/>
            </c:ext>
          </c:extLst>
        </c:ser>
        <c:ser>
          <c:idx val="1"/>
          <c:order val="3"/>
          <c:tx>
            <c:strRef>
              <c:f>'C3-18'!$B$17</c:f>
              <c:strCache>
                <c:ptCount val="1"/>
                <c:pt idx="0">
                  <c:v>Hungary</c:v>
                </c:pt>
              </c:strCache>
            </c:strRef>
          </c:tx>
          <c:spPr>
            <a:ln w="12700" cap="rnd">
              <a:solidFill>
                <a:schemeClr val="accent6"/>
              </a:solidFill>
              <a:round/>
              <a:headEnd type="oval"/>
              <a:tailEnd type="stealth"/>
            </a:ln>
            <a:effectLst/>
          </c:spPr>
          <c:marker>
            <c:symbol val="none"/>
          </c:marker>
          <c:dLbls>
            <c:dLbl>
              <c:idx val="3"/>
              <c:layout>
                <c:manualLayout>
                  <c:x val="-0.10238872091707232"/>
                  <c:y val="1.7486332778681543E-2"/>
                </c:manualLayout>
              </c:layout>
              <c:tx>
                <c:rich>
                  <a:bodyPr/>
                  <a:lstStyle/>
                  <a:p>
                    <a:r>
                      <a:rPr lang="en-US"/>
                      <a:t>1995</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4DFA-4B6B-83A1-E07E0B5D772D}"/>
                </c:ext>
              </c:extLst>
            </c:dLbl>
            <c:dLbl>
              <c:idx val="6"/>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hu-HU"/>
                </a:p>
              </c:txPr>
              <c:dLblPos val="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D-4DFA-4B6B-83A1-E07E0B5D772D}"/>
                </c:ext>
              </c:extLst>
            </c:dLbl>
            <c:dLbl>
              <c:idx val="22"/>
              <c:layout>
                <c:manualLayout>
                  <c:x val="-5.0978781656399727E-2"/>
                  <c:y val="2.4011006751514394E-2"/>
                </c:manualLayout>
              </c:layout>
              <c:tx>
                <c:rich>
                  <a:bodyPr/>
                  <a:lstStyle/>
                  <a:p>
                    <a:r>
                      <a:rPr lang="en-US"/>
                      <a:t>2018</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4DFA-4B6B-83A1-E07E0B5D77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0"/>
              </c:ext>
            </c:extLst>
          </c:dLbls>
          <c:xVal>
            <c:numRef>
              <c:f>'C3-18'!$B$19:$B$42</c:f>
              <c:numCache>
                <c:formatCode>_-* #\ ##0.000_-;\-* #\ ##0.000_-;_-* "-"??_-;_-@_-</c:formatCode>
                <c:ptCount val="24"/>
                <c:pt idx="0">
                  <c:v>0.54825091871521903</c:v>
                </c:pt>
                <c:pt idx="1">
                  <c:v>0.53950523875200096</c:v>
                </c:pt>
                <c:pt idx="2">
                  <c:v>0.54254462166237105</c:v>
                </c:pt>
                <c:pt idx="3">
                  <c:v>0.54786652198527297</c:v>
                </c:pt>
                <c:pt idx="4">
                  <c:v>0.54978185548776703</c:v>
                </c:pt>
                <c:pt idx="5">
                  <c:v>0.55686174629560903</c:v>
                </c:pt>
                <c:pt idx="6">
                  <c:v>0.56848560089350897</c:v>
                </c:pt>
                <c:pt idx="7">
                  <c:v>0.57385684814661397</c:v>
                </c:pt>
                <c:pt idx="8">
                  <c:v>0.56487862347673201</c:v>
                </c:pt>
                <c:pt idx="9">
                  <c:v>0.56843624493616796</c:v>
                </c:pt>
                <c:pt idx="10">
                  <c:v>0.57181310256888596</c:v>
                </c:pt>
                <c:pt idx="11">
                  <c:v>0.57967673401961295</c:v>
                </c:pt>
                <c:pt idx="12">
                  <c:v>0.57206214765359498</c:v>
                </c:pt>
                <c:pt idx="13">
                  <c:v>0.57016256230661</c:v>
                </c:pt>
                <c:pt idx="14">
                  <c:v>0.574692244809619</c:v>
                </c:pt>
                <c:pt idx="15">
                  <c:v>0.56241712018600698</c:v>
                </c:pt>
                <c:pt idx="16">
                  <c:v>0.56975075643426298</c:v>
                </c:pt>
                <c:pt idx="17">
                  <c:v>0.56330782936065604</c:v>
                </c:pt>
                <c:pt idx="18">
                  <c:v>0.55343499097009796</c:v>
                </c:pt>
                <c:pt idx="19">
                  <c:v>0.52540383394033596</c:v>
                </c:pt>
                <c:pt idx="20">
                  <c:v>0.52016025202288796</c:v>
                </c:pt>
                <c:pt idx="21">
                  <c:v>0.51213479026769304</c:v>
                </c:pt>
                <c:pt idx="22">
                  <c:v>0.51036098277560504</c:v>
                </c:pt>
                <c:pt idx="23">
                  <c:v>0.50432654669628696</c:v>
                </c:pt>
              </c:numCache>
            </c:numRef>
          </c:xVal>
          <c:yVal>
            <c:numRef>
              <c:f>'C3-18'!$C$19:$C$42</c:f>
              <c:numCache>
                <c:formatCode>_-* #\ ##0.000_-;\-* #\ ##0.000_-;_-* "-"??_-;_-@_-</c:formatCode>
                <c:ptCount val="24"/>
                <c:pt idx="0">
                  <c:v>0.37295687776610398</c:v>
                </c:pt>
                <c:pt idx="1">
                  <c:v>0.37359460028752201</c:v>
                </c:pt>
                <c:pt idx="2">
                  <c:v>0.37415555613272899</c:v>
                </c:pt>
                <c:pt idx="3">
                  <c:v>0.37354617400561801</c:v>
                </c:pt>
                <c:pt idx="4">
                  <c:v>0.37361822132578298</c:v>
                </c:pt>
                <c:pt idx="5">
                  <c:v>0.37379440928489099</c:v>
                </c:pt>
                <c:pt idx="6">
                  <c:v>0.37343257361465398</c:v>
                </c:pt>
                <c:pt idx="7">
                  <c:v>0.37226710713418598</c:v>
                </c:pt>
                <c:pt idx="8">
                  <c:v>0.372634619239543</c:v>
                </c:pt>
                <c:pt idx="9">
                  <c:v>0.37201138874048001</c:v>
                </c:pt>
                <c:pt idx="10">
                  <c:v>0.37115587409433298</c:v>
                </c:pt>
                <c:pt idx="11">
                  <c:v>0.370322585220968</c:v>
                </c:pt>
                <c:pt idx="12">
                  <c:v>0.36959918922734503</c:v>
                </c:pt>
                <c:pt idx="13">
                  <c:v>0.36879241766466703</c:v>
                </c:pt>
                <c:pt idx="14">
                  <c:v>0.36760708423844801</c:v>
                </c:pt>
                <c:pt idx="15">
                  <c:v>0.36629932130930598</c:v>
                </c:pt>
                <c:pt idx="16">
                  <c:v>0.365241632474887</c:v>
                </c:pt>
                <c:pt idx="17">
                  <c:v>0.36393862336791999</c:v>
                </c:pt>
                <c:pt idx="18">
                  <c:v>0.363507211623394</c:v>
                </c:pt>
                <c:pt idx="19">
                  <c:v>0.361987472333268</c:v>
                </c:pt>
                <c:pt idx="20">
                  <c:v>0.36085654247180499</c:v>
                </c:pt>
                <c:pt idx="21">
                  <c:v>0.35857923897071697</c:v>
                </c:pt>
                <c:pt idx="22">
                  <c:v>0.35897894223596499</c:v>
                </c:pt>
                <c:pt idx="23">
                  <c:v>0.36015074907910199</c:v>
                </c:pt>
              </c:numCache>
            </c:numRef>
          </c:yVal>
          <c:smooth val="1"/>
          <c:extLst>
            <c:ext xmlns:c16="http://schemas.microsoft.com/office/drawing/2014/chart" uri="{C3380CC4-5D6E-409C-BE32-E72D297353CC}">
              <c16:uniqueId val="{0000000F-4DFA-4B6B-83A1-E07E0B5D772D}"/>
            </c:ext>
          </c:extLst>
        </c:ser>
        <c:dLbls>
          <c:showLegendKey val="0"/>
          <c:showVal val="0"/>
          <c:showCatName val="0"/>
          <c:showSerName val="0"/>
          <c:showPercent val="0"/>
          <c:showBubbleSize val="0"/>
        </c:dLbls>
        <c:axId val="311196656"/>
        <c:axId val="311196984"/>
      </c:scatterChart>
      <c:valAx>
        <c:axId val="311196656"/>
        <c:scaling>
          <c:orientation val="minMax"/>
          <c:max val="0.60000000000000009"/>
          <c:min val="0.45"/>
        </c:scaling>
        <c:delete val="0"/>
        <c:axPos val="b"/>
        <c:title>
          <c:tx>
            <c:rich>
              <a:bodyPr rot="0" spcFirstLastPara="1" vertOverflow="ellipsis" vert="horz" wrap="square" anchor="ctr" anchorCtr="1"/>
              <a:lstStyle/>
              <a:p>
                <a:pPr>
                  <a:defRPr sz="900" b="0" i="0" u="none" strike="noStrike" kern="1200" cap="all" baseline="0">
                    <a:solidFill>
                      <a:sysClr val="windowText" lastClr="000000"/>
                    </a:solidFill>
                    <a:latin typeface="+mn-lt"/>
                    <a:ea typeface="+mn-ea"/>
                    <a:cs typeface="+mn-cs"/>
                  </a:defRPr>
                </a:pPr>
                <a:r>
                  <a:rPr lang="hu-HU">
                    <a:solidFill>
                      <a:sysClr val="windowText" lastClr="000000"/>
                    </a:solidFill>
                  </a:rPr>
                  <a:t>readiness</a:t>
                </a:r>
              </a:p>
            </c:rich>
          </c:tx>
          <c:overlay val="0"/>
          <c:spPr>
            <a:noFill/>
            <a:ln>
              <a:noFill/>
            </a:ln>
            <a:effectLst/>
          </c:spPr>
          <c:txPr>
            <a:bodyPr rot="0" spcFirstLastPara="1" vertOverflow="ellipsis" vert="horz" wrap="square" anchor="ctr" anchorCtr="1"/>
            <a:lstStyle/>
            <a:p>
              <a:pPr>
                <a:defRPr sz="900" b="0" i="0" u="none" strike="noStrike" kern="1200" cap="all" baseline="0">
                  <a:solidFill>
                    <a:sysClr val="windowText" lastClr="000000"/>
                  </a:solidFill>
                  <a:latin typeface="+mn-lt"/>
                  <a:ea typeface="+mn-ea"/>
                  <a:cs typeface="+mn-cs"/>
                </a:defRPr>
              </a:pPr>
              <a:endParaRPr lang="hu-HU"/>
            </a:p>
          </c:txPr>
        </c:title>
        <c:numFmt formatCode="#,##0.00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spc="20" baseline="0">
                <a:solidFill>
                  <a:schemeClr val="tx1"/>
                </a:solidFill>
                <a:latin typeface="+mn-lt"/>
                <a:ea typeface="+mn-ea"/>
                <a:cs typeface="+mn-cs"/>
              </a:defRPr>
            </a:pPr>
            <a:endParaRPr lang="hu-HU"/>
          </a:p>
        </c:txPr>
        <c:crossAx val="311196984"/>
        <c:crosses val="autoZero"/>
        <c:crossBetween val="midCat"/>
        <c:majorUnit val="2.5000000000000005E-2"/>
      </c:valAx>
      <c:valAx>
        <c:axId val="311196984"/>
        <c:scaling>
          <c:orientation val="minMax"/>
          <c:max val="0.4"/>
          <c:min val="0.30000000000000004"/>
        </c:scaling>
        <c:delete val="0"/>
        <c:axPos val="l"/>
        <c:title>
          <c:tx>
            <c:rich>
              <a:bodyPr rot="0" spcFirstLastPara="1" vertOverflow="ellipsis" wrap="square" anchor="ctr" anchorCtr="1"/>
              <a:lstStyle/>
              <a:p>
                <a:pPr>
                  <a:defRPr sz="900" b="0" i="0" u="none" strike="noStrike" kern="1200" cap="all" baseline="0">
                    <a:solidFill>
                      <a:sysClr val="windowText" lastClr="000000"/>
                    </a:solidFill>
                    <a:latin typeface="+mn-lt"/>
                    <a:ea typeface="+mn-ea"/>
                    <a:cs typeface="+mn-cs"/>
                  </a:defRPr>
                </a:pPr>
                <a:r>
                  <a:rPr lang="hu-HU">
                    <a:solidFill>
                      <a:sysClr val="windowText" lastClr="000000"/>
                    </a:solidFill>
                  </a:rPr>
                  <a:t>Vulnerability</a:t>
                </a:r>
              </a:p>
            </c:rich>
          </c:tx>
          <c:layout>
            <c:manualLayout>
              <c:xMode val="edge"/>
              <c:yMode val="edge"/>
              <c:x val="8.8293774941253358E-2"/>
              <c:y val="3.6710808412960476E-2"/>
            </c:manualLayout>
          </c:layout>
          <c:overlay val="0"/>
          <c:spPr>
            <a:noFill/>
            <a:ln>
              <a:noFill/>
            </a:ln>
            <a:effectLst/>
          </c:spPr>
          <c:txPr>
            <a:bodyPr rot="0" spcFirstLastPara="1" vertOverflow="ellipsis" wrap="square" anchor="ctr" anchorCtr="1"/>
            <a:lstStyle/>
            <a:p>
              <a:pPr>
                <a:defRPr sz="900" b="0" i="0" u="none" strike="noStrike" kern="1200" cap="all" baseline="0">
                  <a:solidFill>
                    <a:sysClr val="windowText" lastClr="000000"/>
                  </a:solidFill>
                  <a:latin typeface="+mn-lt"/>
                  <a:ea typeface="+mn-ea"/>
                  <a:cs typeface="+mn-cs"/>
                </a:defRPr>
              </a:pPr>
              <a:endParaRPr lang="hu-HU"/>
            </a:p>
          </c:txPr>
        </c:title>
        <c:numFmt formatCode="#,##0.0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spc="20" baseline="0">
                <a:solidFill>
                  <a:schemeClr val="tx1"/>
                </a:solidFill>
                <a:latin typeface="+mn-lt"/>
                <a:ea typeface="+mn-ea"/>
                <a:cs typeface="+mn-cs"/>
              </a:defRPr>
            </a:pPr>
            <a:endParaRPr lang="hu-HU"/>
          </a:p>
        </c:txPr>
        <c:crossAx val="311196656"/>
        <c:crosses val="autoZero"/>
        <c:crossBetween val="midCat"/>
      </c:valAx>
      <c:spPr>
        <a:noFill/>
        <a:ln>
          <a:solidFill>
            <a:schemeClr val="bg1">
              <a:lumMod val="6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hu-HU"/>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0892388451442"/>
          <c:y val="0.1222707423580786"/>
          <c:w val="0.83731474190726163"/>
          <c:h val="0.60028130609514696"/>
        </c:manualLayout>
      </c:layout>
      <c:scatterChart>
        <c:scatterStyle val="lineMarker"/>
        <c:varyColors val="0"/>
        <c:ser>
          <c:idx val="0"/>
          <c:order val="0"/>
          <c:tx>
            <c:strRef>
              <c:f>'C3-19'!$A$18</c:f>
              <c:strCache>
                <c:ptCount val="1"/>
                <c:pt idx="0">
                  <c:v>Magyarország</c:v>
                </c:pt>
              </c:strCache>
            </c:strRef>
          </c:tx>
          <c:spPr>
            <a:ln w="19050" cap="rnd">
              <a:noFill/>
              <a:round/>
            </a:ln>
            <a:effectLst/>
          </c:spPr>
          <c:marker>
            <c:symbol val="circle"/>
            <c:size val="8"/>
            <c:spPr>
              <a:solidFill>
                <a:schemeClr val="accent6"/>
              </a:solidFill>
              <a:ln w="9525">
                <a:solidFill>
                  <a:schemeClr val="accent6"/>
                </a:solidFill>
              </a:ln>
              <a:effectLst/>
            </c:spPr>
          </c:marker>
          <c:dLbls>
            <c:dLbl>
              <c:idx val="0"/>
              <c:layout>
                <c:manualLayout>
                  <c:x val="5.6258790436005627E-3"/>
                  <c:y val="0"/>
                </c:manualLayout>
              </c:layout>
              <c:spPr>
                <a:solidFill>
                  <a:schemeClr val="accent6"/>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hu-HU"/>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D36F-4379-804B-F61C9459B9F4}"/>
                </c:ext>
              </c:extLst>
            </c:dLbl>
            <c:spPr>
              <a:solidFill>
                <a:schemeClr val="accent6"/>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hu-HU"/>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'C3-19'!$C$18</c:f>
              <c:numCache>
                <c:formatCode>_-* #\ ##0_-;\-* #\ ##0_-;_-* "-"??_-;_-@_-</c:formatCode>
                <c:ptCount val="1"/>
                <c:pt idx="0">
                  <c:v>22802</c:v>
                </c:pt>
              </c:numCache>
            </c:numRef>
          </c:xVal>
          <c:yVal>
            <c:numRef>
              <c:f>'C3-19'!$D$18</c:f>
              <c:numCache>
                <c:formatCode>_(* #,##0.00_);_(* \(#,##0.00\);_(* "-"??_);_(@_)</c:formatCode>
                <c:ptCount val="1"/>
                <c:pt idx="0">
                  <c:v>63.7</c:v>
                </c:pt>
              </c:numCache>
            </c:numRef>
          </c:yVal>
          <c:smooth val="0"/>
          <c:extLst>
            <c:ext xmlns:c16="http://schemas.microsoft.com/office/drawing/2014/chart" uri="{C3380CC4-5D6E-409C-BE32-E72D297353CC}">
              <c16:uniqueId val="{00000000-5A1C-4C78-8A34-5894EC6F475A}"/>
            </c:ext>
          </c:extLst>
        </c:ser>
        <c:ser>
          <c:idx val="1"/>
          <c:order val="1"/>
          <c:tx>
            <c:strRef>
              <c:f>'C3-19'!$A$19</c:f>
              <c:strCache>
                <c:ptCount val="1"/>
                <c:pt idx="0">
                  <c:v>Csehország</c:v>
                </c:pt>
              </c:strCache>
            </c:strRef>
          </c:tx>
          <c:spPr>
            <a:ln w="25400" cap="rnd">
              <a:noFill/>
              <a:round/>
            </a:ln>
            <a:effectLst/>
          </c:spPr>
          <c:marker>
            <c:symbol val="square"/>
            <c:size val="8"/>
            <c:spPr>
              <a:solidFill>
                <a:schemeClr val="tx1">
                  <a:lumMod val="50000"/>
                  <a:lumOff val="50000"/>
                </a:schemeClr>
              </a:solidFill>
              <a:ln w="9525">
                <a:solidFill>
                  <a:schemeClr val="tx1">
                    <a:lumMod val="50000"/>
                    <a:lumOff val="50000"/>
                  </a:schemeClr>
                </a:solidFill>
              </a:ln>
              <a:effectLst/>
            </c:spPr>
          </c:marker>
          <c:dLbls>
            <c:dLbl>
              <c:idx val="0"/>
              <c:layout>
                <c:manualLayout>
                  <c:x val="-0.17158931082981727"/>
                  <c:y val="0"/>
                </c:manualLayout>
              </c:layout>
              <c:spPr>
                <a:solidFill>
                  <a:schemeClr val="tx1">
                    <a:lumMod val="50000"/>
                    <a:lumOff val="5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hu-HU"/>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36F-4379-804B-F61C9459B9F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hu-HU"/>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'C3-19'!$C$19</c:f>
              <c:numCache>
                <c:formatCode>_-* #\ ##0_-;\-* #\ ##0_-;_-* "-"??_-;_-@_-</c:formatCode>
                <c:ptCount val="1"/>
                <c:pt idx="0">
                  <c:v>28891</c:v>
                </c:pt>
              </c:numCache>
            </c:numRef>
          </c:xVal>
          <c:yVal>
            <c:numRef>
              <c:f>'C3-19'!$D$19</c:f>
              <c:numCache>
                <c:formatCode>_(* #,##0.00_);_(* \(#,##0.00\);_(* "-"??_);_(@_)</c:formatCode>
                <c:ptCount val="1"/>
                <c:pt idx="0">
                  <c:v>71</c:v>
                </c:pt>
              </c:numCache>
            </c:numRef>
          </c:yVal>
          <c:smooth val="0"/>
          <c:extLst>
            <c:ext xmlns:c16="http://schemas.microsoft.com/office/drawing/2014/chart" uri="{C3380CC4-5D6E-409C-BE32-E72D297353CC}">
              <c16:uniqueId val="{00000003-5A1C-4C78-8A34-5894EC6F475A}"/>
            </c:ext>
          </c:extLst>
        </c:ser>
        <c:ser>
          <c:idx val="2"/>
          <c:order val="2"/>
          <c:tx>
            <c:strRef>
              <c:f>'C3-19'!$A$20</c:f>
              <c:strCache>
                <c:ptCount val="1"/>
                <c:pt idx="0">
                  <c:v>Lengyelország</c:v>
                </c:pt>
              </c:strCache>
            </c:strRef>
          </c:tx>
          <c:spPr>
            <a:ln w="25400" cap="rnd">
              <a:noFill/>
              <a:round/>
            </a:ln>
            <a:effectLst/>
          </c:spPr>
          <c:marker>
            <c:symbol val="x"/>
            <c:size val="8"/>
            <c:spPr>
              <a:noFill/>
              <a:ln w="9525">
                <a:solidFill>
                  <a:schemeClr val="tx1">
                    <a:lumMod val="95000"/>
                    <a:lumOff val="5000"/>
                  </a:schemeClr>
                </a:solidFill>
              </a:ln>
              <a:effectLst/>
            </c:spPr>
          </c:marker>
          <c:dLbls>
            <c:dLbl>
              <c:idx val="0"/>
              <c:layout>
                <c:manualLayout>
                  <c:x val="8.4388185654008432E-3"/>
                  <c:y val="-1.0645373684049501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36F-4379-804B-F61C9459B9F4}"/>
                </c:ext>
              </c:extLst>
            </c:dLbl>
            <c:spPr>
              <a:solidFill>
                <a:schemeClr val="bg1">
                  <a:lumMod val="6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hu-HU"/>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'C3-19'!$C$20</c:f>
              <c:numCache>
                <c:formatCode>_-* #\ ##0_-;\-* #\ ##0_-;_-* "-"??_-;_-@_-</c:formatCode>
                <c:ptCount val="1"/>
                <c:pt idx="0">
                  <c:v>22684</c:v>
                </c:pt>
              </c:numCache>
            </c:numRef>
          </c:xVal>
          <c:yVal>
            <c:numRef>
              <c:f>'C3-19'!$D$20</c:f>
              <c:numCache>
                <c:formatCode>_(* #,##0.00_);_(* \(#,##0.00\);_(* "-"??_);_(@_)</c:formatCode>
                <c:ptCount val="1"/>
                <c:pt idx="0">
                  <c:v>60.9</c:v>
                </c:pt>
              </c:numCache>
            </c:numRef>
          </c:yVal>
          <c:smooth val="0"/>
          <c:extLst>
            <c:ext xmlns:c16="http://schemas.microsoft.com/office/drawing/2014/chart" uri="{C3380CC4-5D6E-409C-BE32-E72D297353CC}">
              <c16:uniqueId val="{00000004-5A1C-4C78-8A34-5894EC6F475A}"/>
            </c:ext>
          </c:extLst>
        </c:ser>
        <c:ser>
          <c:idx val="3"/>
          <c:order val="3"/>
          <c:tx>
            <c:strRef>
              <c:f>'C3-19'!$A$21</c:f>
              <c:strCache>
                <c:ptCount val="1"/>
                <c:pt idx="0">
                  <c:v>Szlovákia</c:v>
                </c:pt>
              </c:strCache>
            </c:strRef>
          </c:tx>
          <c:spPr>
            <a:ln w="25400" cap="rnd">
              <a:noFill/>
              <a:round/>
            </a:ln>
            <a:effectLst/>
          </c:spPr>
          <c:marker>
            <c:symbol val="triangle"/>
            <c:size val="8"/>
            <c:spPr>
              <a:solidFill>
                <a:schemeClr val="bg1">
                  <a:lumMod val="75000"/>
                </a:schemeClr>
              </a:solidFill>
              <a:ln w="9525">
                <a:solidFill>
                  <a:schemeClr val="bg1">
                    <a:lumMod val="75000"/>
                  </a:schemeClr>
                </a:solidFill>
              </a:ln>
              <a:effectLst/>
            </c:spPr>
          </c:marker>
          <c:dLbls>
            <c:spPr>
              <a:solidFill>
                <a:schemeClr val="bg1">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hu-HU"/>
              </a:p>
            </c:txPr>
            <c:dLblPos val="l"/>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'C3-19'!$C$21</c:f>
              <c:numCache>
                <c:formatCode>_-* #\ ##0_-;\-* #\ ##0_-;_-* "-"??_-;_-@_-</c:formatCode>
                <c:ptCount val="1"/>
                <c:pt idx="0">
                  <c:v>21861</c:v>
                </c:pt>
              </c:numCache>
            </c:numRef>
          </c:xVal>
          <c:yVal>
            <c:numRef>
              <c:f>'C3-19'!$D$21</c:f>
              <c:numCache>
                <c:formatCode>_(* #,##0.00_);_(* \(#,##0.00\);_(* "-"??_);_(@_)</c:formatCode>
                <c:ptCount val="1"/>
                <c:pt idx="0">
                  <c:v>68.3</c:v>
                </c:pt>
              </c:numCache>
            </c:numRef>
          </c:yVal>
          <c:smooth val="0"/>
          <c:extLst>
            <c:ext xmlns:c16="http://schemas.microsoft.com/office/drawing/2014/chart" uri="{C3380CC4-5D6E-409C-BE32-E72D297353CC}">
              <c16:uniqueId val="{00000005-5A1C-4C78-8A34-5894EC6F475A}"/>
            </c:ext>
          </c:extLst>
        </c:ser>
        <c:ser>
          <c:idx val="4"/>
          <c:order val="4"/>
          <c:tx>
            <c:strRef>
              <c:f>'C3-19'!$A$22</c:f>
              <c:strCache>
                <c:ptCount val="1"/>
                <c:pt idx="0">
                  <c:v>EU átlag</c:v>
                </c:pt>
              </c:strCache>
            </c:strRef>
          </c:tx>
          <c:spPr>
            <a:ln w="25400" cap="rnd">
              <a:noFill/>
              <a:round/>
            </a:ln>
            <a:effectLst/>
          </c:spPr>
          <c:marker>
            <c:symbol val="diamond"/>
            <c:size val="8"/>
            <c:spPr>
              <a:solidFill>
                <a:schemeClr val="tx1">
                  <a:lumMod val="95000"/>
                  <a:lumOff val="5000"/>
                </a:schemeClr>
              </a:solidFill>
              <a:ln w="9525">
                <a:solidFill>
                  <a:schemeClr val="tx1"/>
                </a:solidFill>
              </a:ln>
              <a:effectLst/>
            </c:spPr>
          </c:marker>
          <c:dLbls>
            <c:dLbl>
              <c:idx val="0"/>
              <c:layout>
                <c:manualLayout>
                  <c:x val="-3.0942334739803196E-2"/>
                  <c:y val="7.4517615788346495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D36F-4379-804B-F61C9459B9F4}"/>
                </c:ext>
              </c:extLst>
            </c:dLbl>
            <c:spPr>
              <a:solidFill>
                <a:schemeClr val="tx1">
                  <a:lumMod val="95000"/>
                  <a:lumOff val="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hu-HU"/>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'C3-19'!$C$22</c:f>
              <c:numCache>
                <c:formatCode>_-* #\ ##0_-;\-* #\ ##0_-;_-* "-"??_-;_-@_-</c:formatCode>
                <c:ptCount val="1"/>
                <c:pt idx="0">
                  <c:v>31164</c:v>
                </c:pt>
              </c:numCache>
            </c:numRef>
          </c:xVal>
          <c:yVal>
            <c:numRef>
              <c:f>'C3-19'!$D$22</c:f>
              <c:numCache>
                <c:formatCode>_(* #,##0.00_);_(* \(#,##0.00\);_(* "-"??_);_(@_)</c:formatCode>
                <c:ptCount val="1"/>
                <c:pt idx="0">
                  <c:v>70.6666666666667</c:v>
                </c:pt>
              </c:numCache>
            </c:numRef>
          </c:yVal>
          <c:smooth val="0"/>
          <c:extLst>
            <c:ext xmlns:c16="http://schemas.microsoft.com/office/drawing/2014/chart" uri="{C3380CC4-5D6E-409C-BE32-E72D297353CC}">
              <c16:uniqueId val="{00000007-5A1C-4C78-8A34-5894EC6F475A}"/>
            </c:ext>
          </c:extLst>
        </c:ser>
        <c:dLbls>
          <c:showLegendKey val="0"/>
          <c:showVal val="0"/>
          <c:showCatName val="0"/>
          <c:showSerName val="0"/>
          <c:showPercent val="0"/>
          <c:showBubbleSize val="0"/>
        </c:dLbls>
        <c:axId val="976869112"/>
        <c:axId val="976861568"/>
      </c:scatterChart>
      <c:valAx>
        <c:axId val="97686911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hu-HU">
                    <a:solidFill>
                      <a:sysClr val="windowText" lastClr="000000"/>
                    </a:solidFill>
                  </a:rPr>
                  <a:t>GDP per fő (2019) </a:t>
                </a:r>
              </a:p>
            </c:rich>
          </c:tx>
          <c:layout>
            <c:manualLayout>
              <c:xMode val="edge"/>
              <c:yMode val="edge"/>
              <c:x val="0.72576320365017666"/>
              <c:y val="0.8434786398900592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76861568"/>
        <c:crosses val="autoZero"/>
        <c:crossBetween val="midCat"/>
      </c:valAx>
      <c:valAx>
        <c:axId val="976861568"/>
        <c:scaling>
          <c:orientation val="minMax"/>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EPI 2020</a:t>
                </a:r>
              </a:p>
            </c:rich>
          </c:tx>
          <c:layout>
            <c:manualLayout>
              <c:xMode val="edge"/>
              <c:yMode val="edge"/>
              <c:x val="0.10555555555555556"/>
              <c:y val="1.8242959804696899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_(* #,##0_);_(* \(#,##0\);_(* &quot;-&quot;_);_(@_)"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76869112"/>
        <c:crosses val="autoZero"/>
        <c:crossBetween val="midCat"/>
      </c:valAx>
      <c:spPr>
        <a:noFill/>
        <a:ln>
          <a:solidFill>
            <a:schemeClr val="bg1">
              <a:lumMod val="6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37248468941382E-2"/>
          <c:y val="0.10648148148148148"/>
          <c:w val="0.87585651793525798"/>
          <c:h val="0.57992738047271131"/>
        </c:manualLayout>
      </c:layout>
      <c:barChart>
        <c:barDir val="col"/>
        <c:grouping val="clustered"/>
        <c:varyColors val="0"/>
        <c:ser>
          <c:idx val="0"/>
          <c:order val="0"/>
          <c:tx>
            <c:strRef>
              <c:f>'C2-4'!$B$14</c:f>
              <c:strCache>
                <c:ptCount val="1"/>
                <c:pt idx="0">
                  <c:v>Protected land areas %</c:v>
                </c:pt>
              </c:strCache>
            </c:strRef>
          </c:tx>
          <c:spPr>
            <a:solidFill>
              <a:schemeClr val="bg1">
                <a:lumMod val="75000"/>
              </a:schemeClr>
            </a:solidFill>
            <a:ln>
              <a:noFill/>
            </a:ln>
            <a:effectLst/>
          </c:spPr>
          <c:invertIfNegative val="0"/>
          <c:dPt>
            <c:idx val="10"/>
            <c:invertIfNegative val="0"/>
            <c:bubble3D val="0"/>
            <c:spPr>
              <a:solidFill>
                <a:schemeClr val="accent6"/>
              </a:solidFill>
              <a:ln>
                <a:noFill/>
              </a:ln>
              <a:effectLst/>
            </c:spPr>
            <c:extLst>
              <c:ext xmlns:c16="http://schemas.microsoft.com/office/drawing/2014/chart" uri="{C3380CC4-5D6E-409C-BE32-E72D297353CC}">
                <c16:uniqueId val="{00000001-CB7E-45CA-8456-5F9F7F3465C8}"/>
              </c:ext>
            </c:extLst>
          </c:dPt>
          <c:cat>
            <c:strRef>
              <c:f>'C2-4'!$A$46:$A$73</c:f>
              <c:strCache>
                <c:ptCount val="28"/>
                <c:pt idx="0">
                  <c:v>Sweden</c:v>
                </c:pt>
                <c:pt idx="1">
                  <c:v>Ireland</c:v>
                </c:pt>
                <c:pt idx="2">
                  <c:v>Finland</c:v>
                </c:pt>
                <c:pt idx="3">
                  <c:v>Netherlands</c:v>
                </c:pt>
                <c:pt idx="4">
                  <c:v>Denmark</c:v>
                </c:pt>
                <c:pt idx="5">
                  <c:v>Lithuania</c:v>
                </c:pt>
                <c:pt idx="6">
                  <c:v>Latvia</c:v>
                </c:pt>
                <c:pt idx="7">
                  <c:v>Estonia</c:v>
                </c:pt>
                <c:pt idx="8">
                  <c:v>Italy</c:v>
                </c:pt>
                <c:pt idx="9">
                  <c:v>Czechia</c:v>
                </c:pt>
                <c:pt idx="10">
                  <c:v>France</c:v>
                </c:pt>
                <c:pt idx="11">
                  <c:v>Hungary</c:v>
                </c:pt>
                <c:pt idx="12">
                  <c:v>Portugal</c:v>
                </c:pt>
                <c:pt idx="13">
                  <c:v>Romania</c:v>
                </c:pt>
                <c:pt idx="14">
                  <c:v>Belgium</c:v>
                </c:pt>
                <c:pt idx="15">
                  <c:v>Spain</c:v>
                </c:pt>
                <c:pt idx="16">
                  <c:v>Austria</c:v>
                </c:pt>
                <c:pt idx="17">
                  <c:v>United Kingdom*</c:v>
                </c:pt>
                <c:pt idx="18">
                  <c:v>Malta</c:v>
                </c:pt>
                <c:pt idx="19">
                  <c:v>Greece</c:v>
                </c:pt>
                <c:pt idx="20">
                  <c:v>Slovakia</c:v>
                </c:pt>
                <c:pt idx="21">
                  <c:v>Cyprus</c:v>
                </c:pt>
                <c:pt idx="22">
                  <c:v>Germany</c:v>
                </c:pt>
                <c:pt idx="23">
                  <c:v>Croatia</c:v>
                </c:pt>
                <c:pt idx="24">
                  <c:v>Poland</c:v>
                </c:pt>
                <c:pt idx="25">
                  <c:v>Bulgaria</c:v>
                </c:pt>
                <c:pt idx="26">
                  <c:v>Luxembourg</c:v>
                </c:pt>
                <c:pt idx="27">
                  <c:v>Slovenia</c:v>
                </c:pt>
              </c:strCache>
            </c:strRef>
          </c:cat>
          <c:val>
            <c:numRef>
              <c:f>'C2-4'!$B$16:$B$43</c:f>
              <c:numCache>
                <c:formatCode>General</c:formatCode>
                <c:ptCount val="28"/>
                <c:pt idx="0">
                  <c:v>13.21</c:v>
                </c:pt>
                <c:pt idx="1">
                  <c:v>13.83</c:v>
                </c:pt>
                <c:pt idx="2">
                  <c:v>14.08</c:v>
                </c:pt>
                <c:pt idx="3">
                  <c:v>14.58</c:v>
                </c:pt>
                <c:pt idx="4">
                  <c:v>14.84</c:v>
                </c:pt>
                <c:pt idx="5">
                  <c:v>17.010000000000002</c:v>
                </c:pt>
                <c:pt idx="6">
                  <c:v>18.16</c:v>
                </c:pt>
                <c:pt idx="7">
                  <c:v>20.81</c:v>
                </c:pt>
                <c:pt idx="8">
                  <c:v>21.3</c:v>
                </c:pt>
                <c:pt idx="9">
                  <c:v>21.87</c:v>
                </c:pt>
                <c:pt idx="10">
                  <c:v>22.24</c:v>
                </c:pt>
                <c:pt idx="11">
                  <c:v>22.26</c:v>
                </c:pt>
                <c:pt idx="12">
                  <c:v>23.4</c:v>
                </c:pt>
                <c:pt idx="13">
                  <c:v>26.07</c:v>
                </c:pt>
                <c:pt idx="14">
                  <c:v>26.94</c:v>
                </c:pt>
                <c:pt idx="15">
                  <c:v>27.99</c:v>
                </c:pt>
                <c:pt idx="16">
                  <c:v>28.23</c:v>
                </c:pt>
                <c:pt idx="17">
                  <c:v>28.67</c:v>
                </c:pt>
                <c:pt idx="18">
                  <c:v>28.79</c:v>
                </c:pt>
                <c:pt idx="19">
                  <c:v>34.79</c:v>
                </c:pt>
                <c:pt idx="20">
                  <c:v>37.44</c:v>
                </c:pt>
                <c:pt idx="21">
                  <c:v>37.549999999999997</c:v>
                </c:pt>
                <c:pt idx="22">
                  <c:v>37.590000000000003</c:v>
                </c:pt>
                <c:pt idx="23">
                  <c:v>38.01</c:v>
                </c:pt>
                <c:pt idx="24">
                  <c:v>39.58</c:v>
                </c:pt>
                <c:pt idx="25">
                  <c:v>40.42</c:v>
                </c:pt>
                <c:pt idx="26">
                  <c:v>40.97</c:v>
                </c:pt>
                <c:pt idx="27">
                  <c:v>51.42</c:v>
                </c:pt>
              </c:numCache>
            </c:numRef>
          </c:val>
          <c:extLst>
            <c:ext xmlns:c16="http://schemas.microsoft.com/office/drawing/2014/chart" uri="{C3380CC4-5D6E-409C-BE32-E72D297353CC}">
              <c16:uniqueId val="{00000002-CB7E-45CA-8456-5F9F7F3465C8}"/>
            </c:ext>
          </c:extLst>
        </c:ser>
        <c:dLbls>
          <c:showLegendKey val="0"/>
          <c:showVal val="0"/>
          <c:showCatName val="0"/>
          <c:showSerName val="0"/>
          <c:showPercent val="0"/>
          <c:showBubbleSize val="0"/>
        </c:dLbls>
        <c:gapWidth val="219"/>
        <c:overlap val="-27"/>
        <c:axId val="1004115344"/>
        <c:axId val="1004115672"/>
      </c:barChart>
      <c:lineChart>
        <c:grouping val="standard"/>
        <c:varyColors val="0"/>
        <c:ser>
          <c:idx val="1"/>
          <c:order val="1"/>
          <c:tx>
            <c:strRef>
              <c:f>'C2-4'!$C$15</c:f>
              <c:strCache>
                <c:ptCount val="1"/>
                <c:pt idx="0">
                  <c:v>EU célkitűzés 2030</c:v>
                </c:pt>
              </c:strCache>
            </c:strRef>
          </c:tx>
          <c:spPr>
            <a:ln w="28575" cap="rnd">
              <a:solidFill>
                <a:srgbClr val="C00000"/>
              </a:solidFill>
              <a:prstDash val="dash"/>
              <a:round/>
            </a:ln>
            <a:effectLst/>
          </c:spPr>
          <c:marker>
            <c:symbol val="none"/>
          </c:marker>
          <c:cat>
            <c:strRef>
              <c:f>'C2-4'!$A$16:$A$43</c:f>
              <c:strCache>
                <c:ptCount val="28"/>
                <c:pt idx="0">
                  <c:v>Finnország</c:v>
                </c:pt>
                <c:pt idx="1">
                  <c:v>Írország</c:v>
                </c:pt>
                <c:pt idx="2">
                  <c:v>Svédország</c:v>
                </c:pt>
                <c:pt idx="3">
                  <c:v>Belgium</c:v>
                </c:pt>
                <c:pt idx="4">
                  <c:v>Dánia</c:v>
                </c:pt>
                <c:pt idx="5">
                  <c:v>Litvánia</c:v>
                </c:pt>
                <c:pt idx="6">
                  <c:v>Lettország</c:v>
                </c:pt>
                <c:pt idx="7">
                  <c:v>Észtország</c:v>
                </c:pt>
                <c:pt idx="8">
                  <c:v>Olaszország</c:v>
                </c:pt>
                <c:pt idx="9">
                  <c:v>Csehország</c:v>
                </c:pt>
                <c:pt idx="10">
                  <c:v>Magyarország</c:v>
                </c:pt>
                <c:pt idx="11">
                  <c:v>Portugália</c:v>
                </c:pt>
                <c:pt idx="12">
                  <c:v>Románia</c:v>
                </c:pt>
                <c:pt idx="13">
                  <c:v>Hollandia</c:v>
                </c:pt>
                <c:pt idx="14">
                  <c:v>Franciaország</c:v>
                </c:pt>
                <c:pt idx="15">
                  <c:v>Spanyolország</c:v>
                </c:pt>
                <c:pt idx="16">
                  <c:v>Egysült Királyság*</c:v>
                </c:pt>
                <c:pt idx="17">
                  <c:v>Málta</c:v>
                </c:pt>
                <c:pt idx="18">
                  <c:v>Ausztria</c:v>
                </c:pt>
                <c:pt idx="19">
                  <c:v>Görögország</c:v>
                </c:pt>
                <c:pt idx="20">
                  <c:v>Szlovákia</c:v>
                </c:pt>
                <c:pt idx="21">
                  <c:v>Németország</c:v>
                </c:pt>
                <c:pt idx="22">
                  <c:v>Ciprus</c:v>
                </c:pt>
                <c:pt idx="23">
                  <c:v>Horvátország</c:v>
                </c:pt>
                <c:pt idx="24">
                  <c:v>Lengyelország</c:v>
                </c:pt>
                <c:pt idx="25">
                  <c:v>Szlovénia</c:v>
                </c:pt>
                <c:pt idx="26">
                  <c:v>Bulgária</c:v>
                </c:pt>
                <c:pt idx="27">
                  <c:v>Luxemburg</c:v>
                </c:pt>
              </c:strCache>
            </c:strRef>
          </c:cat>
          <c:val>
            <c:numRef>
              <c:f>'C2-4'!$C$16:$C$43</c:f>
              <c:numCache>
                <c:formatCode>General</c:formatCode>
                <c:ptCount val="28"/>
                <c:pt idx="0">
                  <c:v>30</c:v>
                </c:pt>
                <c:pt idx="1">
                  <c:v>30</c:v>
                </c:pt>
                <c:pt idx="2">
                  <c:v>30</c:v>
                </c:pt>
                <c:pt idx="3">
                  <c:v>30</c:v>
                </c:pt>
                <c:pt idx="4">
                  <c:v>30</c:v>
                </c:pt>
                <c:pt idx="5">
                  <c:v>30</c:v>
                </c:pt>
                <c:pt idx="6">
                  <c:v>30</c:v>
                </c:pt>
                <c:pt idx="7">
                  <c:v>30</c:v>
                </c:pt>
                <c:pt idx="8">
                  <c:v>30</c:v>
                </c:pt>
                <c:pt idx="9">
                  <c:v>30</c:v>
                </c:pt>
                <c:pt idx="10">
                  <c:v>30</c:v>
                </c:pt>
                <c:pt idx="11">
                  <c:v>30</c:v>
                </c:pt>
                <c:pt idx="12">
                  <c:v>30</c:v>
                </c:pt>
                <c:pt idx="13">
                  <c:v>30</c:v>
                </c:pt>
                <c:pt idx="14">
                  <c:v>30</c:v>
                </c:pt>
                <c:pt idx="15">
                  <c:v>30</c:v>
                </c:pt>
                <c:pt idx="16">
                  <c:v>30</c:v>
                </c:pt>
                <c:pt idx="17">
                  <c:v>30</c:v>
                </c:pt>
                <c:pt idx="18">
                  <c:v>30</c:v>
                </c:pt>
                <c:pt idx="19">
                  <c:v>30</c:v>
                </c:pt>
                <c:pt idx="20">
                  <c:v>30</c:v>
                </c:pt>
                <c:pt idx="21">
                  <c:v>30</c:v>
                </c:pt>
                <c:pt idx="22">
                  <c:v>30</c:v>
                </c:pt>
                <c:pt idx="23">
                  <c:v>30</c:v>
                </c:pt>
                <c:pt idx="24">
                  <c:v>30</c:v>
                </c:pt>
                <c:pt idx="25">
                  <c:v>30</c:v>
                </c:pt>
                <c:pt idx="26">
                  <c:v>30</c:v>
                </c:pt>
                <c:pt idx="27">
                  <c:v>30</c:v>
                </c:pt>
              </c:numCache>
            </c:numRef>
          </c:val>
          <c:smooth val="0"/>
          <c:extLst>
            <c:ext xmlns:c16="http://schemas.microsoft.com/office/drawing/2014/chart" uri="{C3380CC4-5D6E-409C-BE32-E72D297353CC}">
              <c16:uniqueId val="{00000003-CB7E-45CA-8456-5F9F7F3465C8}"/>
            </c:ext>
          </c:extLst>
        </c:ser>
        <c:dLbls>
          <c:showLegendKey val="0"/>
          <c:showVal val="0"/>
          <c:showCatName val="0"/>
          <c:showSerName val="0"/>
          <c:showPercent val="0"/>
          <c:showBubbleSize val="0"/>
        </c:dLbls>
        <c:marker val="1"/>
        <c:smooth val="0"/>
        <c:axId val="1070611240"/>
        <c:axId val="1070606320"/>
      </c:lineChart>
      <c:catAx>
        <c:axId val="1004115344"/>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04115672"/>
        <c:crosses val="autoZero"/>
        <c:auto val="1"/>
        <c:lblAlgn val="ctr"/>
        <c:lblOffset val="100"/>
        <c:noMultiLvlLbl val="0"/>
      </c:catAx>
      <c:valAx>
        <c:axId val="1004115672"/>
        <c:scaling>
          <c:orientation val="minMax"/>
          <c:min val="0"/>
        </c:scaling>
        <c:delete val="0"/>
        <c:axPos val="l"/>
        <c:majorGridlines>
          <c:spPr>
            <a:ln w="6350"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percentage</a:t>
                </a:r>
              </a:p>
            </c:rich>
          </c:tx>
          <c:layout>
            <c:manualLayout>
              <c:xMode val="edge"/>
              <c:yMode val="edge"/>
              <c:x val="8.7416126025502458E-2"/>
              <c:y val="2.7524788568095655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04115344"/>
        <c:crosses val="autoZero"/>
        <c:crossBetween val="between"/>
      </c:valAx>
      <c:valAx>
        <c:axId val="1070606320"/>
        <c:scaling>
          <c:orientation val="minMax"/>
          <c:max val="60"/>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chemeClr val="tx1"/>
                    </a:solidFill>
                  </a:rPr>
                  <a:t>percentage</a:t>
                </a:r>
              </a:p>
            </c:rich>
          </c:tx>
          <c:layout>
            <c:manualLayout>
              <c:xMode val="edge"/>
              <c:yMode val="edge"/>
              <c:x val="0.79257582748884958"/>
              <c:y val="2.9290832961400549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70611240"/>
        <c:crosses val="max"/>
        <c:crossBetween val="between"/>
      </c:valAx>
      <c:catAx>
        <c:axId val="1070611240"/>
        <c:scaling>
          <c:orientation val="minMax"/>
        </c:scaling>
        <c:delete val="1"/>
        <c:axPos val="b"/>
        <c:numFmt formatCode="General" sourceLinked="1"/>
        <c:majorTickMark val="out"/>
        <c:minorTickMark val="none"/>
        <c:tickLblPos val="nextTo"/>
        <c:crossAx val="1070606320"/>
        <c:crosses val="autoZero"/>
        <c:auto val="1"/>
        <c:lblAlgn val="ctr"/>
        <c:lblOffset val="100"/>
        <c:noMultiLvlLbl val="0"/>
      </c:catAx>
      <c:spPr>
        <a:noFill/>
        <a:ln>
          <a:solidFill>
            <a:schemeClr val="bg1">
              <a:lumMod val="6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noFill/>
      <a:round/>
    </a:ln>
    <a:effectLst/>
  </c:spPr>
  <c:txPr>
    <a:bodyPr/>
    <a:lstStyle/>
    <a:p>
      <a:pPr>
        <a:defRPr/>
      </a:pPr>
      <a:endParaRPr lang="hu-HU"/>
    </a:p>
  </c:txPr>
  <c:printSettings>
    <c:headerFooter/>
    <c:pageMargins b="0.75" l="0.7" r="0.7" t="0.75" header="0.3" footer="0.3"/>
    <c:pageSetup/>
  </c:printSettings>
  <c:userShapes r:id="rId3"/>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0892388451442"/>
          <c:y val="0.1222707423580786"/>
          <c:w val="0.83731474190726163"/>
          <c:h val="0.60028130609514696"/>
        </c:manualLayout>
      </c:layout>
      <c:scatterChart>
        <c:scatterStyle val="lineMarker"/>
        <c:varyColors val="0"/>
        <c:ser>
          <c:idx val="0"/>
          <c:order val="0"/>
          <c:tx>
            <c:strRef>
              <c:f>'C3-19'!$A$18</c:f>
              <c:strCache>
                <c:ptCount val="1"/>
                <c:pt idx="0">
                  <c:v>Magyarország</c:v>
                </c:pt>
              </c:strCache>
            </c:strRef>
          </c:tx>
          <c:spPr>
            <a:ln w="19050" cap="rnd">
              <a:noFill/>
              <a:round/>
            </a:ln>
            <a:effectLst/>
          </c:spPr>
          <c:marker>
            <c:symbol val="circle"/>
            <c:size val="8"/>
            <c:spPr>
              <a:solidFill>
                <a:schemeClr val="accent6"/>
              </a:solidFill>
              <a:ln w="9525">
                <a:solidFill>
                  <a:schemeClr val="accent6"/>
                </a:solidFill>
              </a:ln>
              <a:effectLst/>
            </c:spPr>
          </c:marker>
          <c:dLbls>
            <c:dLbl>
              <c:idx val="0"/>
              <c:layout>
                <c:manualLayout>
                  <c:x val="5.6258790436005627E-3"/>
                  <c:y val="0"/>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fld id="{4CCA139F-5D82-43D3-8644-FC13C29F9B2A}" type="CELLREF">
                      <a:rPr lang="en-US"/>
                      <a:pPr>
                        <a:defRPr>
                          <a:solidFill>
                            <a:schemeClr val="bg1"/>
                          </a:solidFill>
                        </a:defRPr>
                      </a:pPr>
                      <a:t>[CELLREF]</a:t>
                    </a:fld>
                    <a:endParaRPr lang="hu-HU"/>
                  </a:p>
                </c:rich>
              </c:tx>
              <c:spPr>
                <a:solidFill>
                  <a:schemeClr val="accent6"/>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hu-HU"/>
                </a:p>
              </c:txPr>
              <c:dLblPos val="r"/>
              <c:showLegendKey val="0"/>
              <c:showVal val="0"/>
              <c:showCatName val="0"/>
              <c:showSerName val="1"/>
              <c:showPercent val="0"/>
              <c:showBubbleSize val="0"/>
              <c:extLst>
                <c:ext xmlns:c15="http://schemas.microsoft.com/office/drawing/2012/chart" uri="{CE6537A1-D6FC-4f65-9D91-7224C49458BB}">
                  <c15:dlblFieldTable>
                    <c15:dlblFTEntry>
                      <c15:txfldGUID>{4CCA139F-5D82-43D3-8644-FC13C29F9B2A}</c15:txfldGUID>
                      <c15:f>'C3-19'!$B$18</c15:f>
                      <c15:dlblFieldTableCache>
                        <c:ptCount val="1"/>
                        <c:pt idx="0">
                          <c:v>Hungary</c:v>
                        </c:pt>
                      </c15:dlblFieldTableCache>
                    </c15:dlblFTEntry>
                  </c15:dlblFieldTable>
                  <c15:showDataLabelsRange val="0"/>
                </c:ext>
                <c:ext xmlns:c16="http://schemas.microsoft.com/office/drawing/2014/chart" uri="{C3380CC4-5D6E-409C-BE32-E72D297353CC}">
                  <c16:uniqueId val="{00000000-AC4F-42E6-95AA-C511D0CCF7E4}"/>
                </c:ext>
              </c:extLst>
            </c:dLbl>
            <c:spPr>
              <a:solidFill>
                <a:schemeClr val="accent6"/>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hu-HU"/>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'C3-19'!$C$18</c:f>
              <c:numCache>
                <c:formatCode>_-* #\ ##0_-;\-* #\ ##0_-;_-* "-"??_-;_-@_-</c:formatCode>
                <c:ptCount val="1"/>
                <c:pt idx="0">
                  <c:v>22802</c:v>
                </c:pt>
              </c:numCache>
            </c:numRef>
          </c:xVal>
          <c:yVal>
            <c:numRef>
              <c:f>'C3-19'!$D$18</c:f>
              <c:numCache>
                <c:formatCode>_(* #,##0.00_);_(* \(#,##0.00\);_(* "-"??_);_(@_)</c:formatCode>
                <c:ptCount val="1"/>
                <c:pt idx="0">
                  <c:v>63.7</c:v>
                </c:pt>
              </c:numCache>
            </c:numRef>
          </c:yVal>
          <c:smooth val="0"/>
          <c:extLst>
            <c:ext xmlns:c16="http://schemas.microsoft.com/office/drawing/2014/chart" uri="{C3380CC4-5D6E-409C-BE32-E72D297353CC}">
              <c16:uniqueId val="{00000001-AC4F-42E6-95AA-C511D0CCF7E4}"/>
            </c:ext>
          </c:extLst>
        </c:ser>
        <c:ser>
          <c:idx val="1"/>
          <c:order val="1"/>
          <c:tx>
            <c:strRef>
              <c:f>'C3-19'!$A$19</c:f>
              <c:strCache>
                <c:ptCount val="1"/>
                <c:pt idx="0">
                  <c:v>Csehország</c:v>
                </c:pt>
              </c:strCache>
            </c:strRef>
          </c:tx>
          <c:spPr>
            <a:ln w="25400" cap="rnd">
              <a:noFill/>
              <a:round/>
            </a:ln>
            <a:effectLst/>
          </c:spPr>
          <c:marker>
            <c:symbol val="square"/>
            <c:size val="8"/>
            <c:spPr>
              <a:solidFill>
                <a:schemeClr val="tx1">
                  <a:lumMod val="50000"/>
                  <a:lumOff val="50000"/>
                </a:schemeClr>
              </a:solidFill>
              <a:ln w="9525">
                <a:solidFill>
                  <a:schemeClr val="tx1">
                    <a:lumMod val="50000"/>
                    <a:lumOff val="50000"/>
                  </a:schemeClr>
                </a:solidFill>
              </a:ln>
              <a:effectLst/>
            </c:spPr>
          </c:marker>
          <c:dLbls>
            <c:dLbl>
              <c:idx val="0"/>
              <c:layout>
                <c:manualLayout>
                  <c:x val="-0.14345991561181445"/>
                  <c:y val="0"/>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fld id="{BCA513D8-3C37-4139-A929-E18C477AEFC8}" type="CELLREF">
                      <a:rPr lang="en-US"/>
                      <a:pPr>
                        <a:defRPr>
                          <a:solidFill>
                            <a:schemeClr val="bg1"/>
                          </a:solidFill>
                        </a:defRPr>
                      </a:pPr>
                      <a:t>[CELLREF]</a:t>
                    </a:fld>
                    <a:endParaRPr lang="hu-HU"/>
                  </a:p>
                </c:rich>
              </c:tx>
              <c:spPr>
                <a:solidFill>
                  <a:schemeClr val="tx1">
                    <a:lumMod val="50000"/>
                    <a:lumOff val="5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hu-HU"/>
                </a:p>
              </c:txPr>
              <c:showLegendKey val="0"/>
              <c:showVal val="0"/>
              <c:showCatName val="0"/>
              <c:showSerName val="1"/>
              <c:showPercent val="0"/>
              <c:showBubbleSize val="0"/>
              <c:extLst>
                <c:ext xmlns:c15="http://schemas.microsoft.com/office/drawing/2012/chart" uri="{CE6537A1-D6FC-4f65-9D91-7224C49458BB}">
                  <c15:dlblFieldTable>
                    <c15:dlblFTEntry>
                      <c15:txfldGUID>{BCA513D8-3C37-4139-A929-E18C477AEFC8}</c15:txfldGUID>
                      <c15:f>'C3-19'!$B$19</c15:f>
                      <c15:dlblFieldTableCache>
                        <c:ptCount val="1"/>
                        <c:pt idx="0">
                          <c:v>Czechia</c:v>
                        </c:pt>
                      </c15:dlblFieldTableCache>
                    </c15:dlblFTEntry>
                  </c15:dlblFieldTable>
                  <c15:showDataLabelsRange val="0"/>
                </c:ext>
                <c:ext xmlns:c16="http://schemas.microsoft.com/office/drawing/2014/chart" uri="{C3380CC4-5D6E-409C-BE32-E72D297353CC}">
                  <c16:uniqueId val="{00000002-AC4F-42E6-95AA-C511D0CCF7E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hu-HU"/>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'C3-19'!$C$19</c:f>
              <c:numCache>
                <c:formatCode>_-* #\ ##0_-;\-* #\ ##0_-;_-* "-"??_-;_-@_-</c:formatCode>
                <c:ptCount val="1"/>
                <c:pt idx="0">
                  <c:v>28891</c:v>
                </c:pt>
              </c:numCache>
            </c:numRef>
          </c:xVal>
          <c:yVal>
            <c:numRef>
              <c:f>'C3-19'!$D$19</c:f>
              <c:numCache>
                <c:formatCode>_(* #,##0.00_);_(* \(#,##0.00\);_(* "-"??_);_(@_)</c:formatCode>
                <c:ptCount val="1"/>
                <c:pt idx="0">
                  <c:v>71</c:v>
                </c:pt>
              </c:numCache>
            </c:numRef>
          </c:yVal>
          <c:smooth val="0"/>
          <c:extLst>
            <c:ext xmlns:c16="http://schemas.microsoft.com/office/drawing/2014/chart" uri="{C3380CC4-5D6E-409C-BE32-E72D297353CC}">
              <c16:uniqueId val="{00000003-AC4F-42E6-95AA-C511D0CCF7E4}"/>
            </c:ext>
          </c:extLst>
        </c:ser>
        <c:ser>
          <c:idx val="2"/>
          <c:order val="2"/>
          <c:tx>
            <c:strRef>
              <c:f>'C3-19'!$A$20</c:f>
              <c:strCache>
                <c:ptCount val="1"/>
                <c:pt idx="0">
                  <c:v>Lengyelország</c:v>
                </c:pt>
              </c:strCache>
            </c:strRef>
          </c:tx>
          <c:spPr>
            <a:ln w="25400" cap="rnd">
              <a:noFill/>
              <a:round/>
            </a:ln>
            <a:effectLst/>
          </c:spPr>
          <c:marker>
            <c:symbol val="x"/>
            <c:size val="8"/>
            <c:spPr>
              <a:noFill/>
              <a:ln w="9525">
                <a:solidFill>
                  <a:schemeClr val="tx1">
                    <a:lumMod val="95000"/>
                    <a:lumOff val="5000"/>
                  </a:schemeClr>
                </a:solidFill>
              </a:ln>
              <a:effectLst/>
            </c:spPr>
          </c:marker>
          <c:dLbls>
            <c:dLbl>
              <c:idx val="0"/>
              <c:layout>
                <c:manualLayout>
                  <c:x val="8.4388185654008432E-3"/>
                  <c:y val="-1.0645373684049501E-2"/>
                </c:manualLayout>
              </c:layout>
              <c:tx>
                <c:rich>
                  <a:bodyPr/>
                  <a:lstStyle/>
                  <a:p>
                    <a:fld id="{40422495-9F6C-4EBB-9A29-5F202E1AF75F}" type="CELLREF">
                      <a:rPr lang="en-US"/>
                      <a:pPr/>
                      <a:t>[CELLREF]</a:t>
                    </a:fld>
                    <a:endParaRPr lang="hu-HU"/>
                  </a:p>
                </c:rich>
              </c:tx>
              <c:dLblPos val="r"/>
              <c:showLegendKey val="0"/>
              <c:showVal val="0"/>
              <c:showCatName val="0"/>
              <c:showSerName val="1"/>
              <c:showPercent val="0"/>
              <c:showBubbleSize val="0"/>
              <c:extLst>
                <c:ext xmlns:c15="http://schemas.microsoft.com/office/drawing/2012/chart" uri="{CE6537A1-D6FC-4f65-9D91-7224C49458BB}">
                  <c15:dlblFieldTable>
                    <c15:dlblFTEntry>
                      <c15:txfldGUID>{40422495-9F6C-4EBB-9A29-5F202E1AF75F}</c15:txfldGUID>
                      <c15:f>'C3-19'!$B$20</c15:f>
                      <c15:dlblFieldTableCache>
                        <c:ptCount val="1"/>
                        <c:pt idx="0">
                          <c:v>Poland</c:v>
                        </c:pt>
                      </c15:dlblFieldTableCache>
                    </c15:dlblFTEntry>
                  </c15:dlblFieldTable>
                  <c15:showDataLabelsRange val="0"/>
                </c:ext>
                <c:ext xmlns:c16="http://schemas.microsoft.com/office/drawing/2014/chart" uri="{C3380CC4-5D6E-409C-BE32-E72D297353CC}">
                  <c16:uniqueId val="{00000004-AC4F-42E6-95AA-C511D0CCF7E4}"/>
                </c:ext>
              </c:extLst>
            </c:dLbl>
            <c:spPr>
              <a:solidFill>
                <a:schemeClr val="bg1">
                  <a:lumMod val="6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hu-HU"/>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'C3-19'!$C$20</c:f>
              <c:numCache>
                <c:formatCode>_-* #\ ##0_-;\-* #\ ##0_-;_-* "-"??_-;_-@_-</c:formatCode>
                <c:ptCount val="1"/>
                <c:pt idx="0">
                  <c:v>22684</c:v>
                </c:pt>
              </c:numCache>
            </c:numRef>
          </c:xVal>
          <c:yVal>
            <c:numRef>
              <c:f>'C3-19'!$D$20</c:f>
              <c:numCache>
                <c:formatCode>_(* #,##0.00_);_(* \(#,##0.00\);_(* "-"??_);_(@_)</c:formatCode>
                <c:ptCount val="1"/>
                <c:pt idx="0">
                  <c:v>60.9</c:v>
                </c:pt>
              </c:numCache>
            </c:numRef>
          </c:yVal>
          <c:smooth val="0"/>
          <c:extLst>
            <c:ext xmlns:c16="http://schemas.microsoft.com/office/drawing/2014/chart" uri="{C3380CC4-5D6E-409C-BE32-E72D297353CC}">
              <c16:uniqueId val="{00000005-AC4F-42E6-95AA-C511D0CCF7E4}"/>
            </c:ext>
          </c:extLst>
        </c:ser>
        <c:ser>
          <c:idx val="3"/>
          <c:order val="3"/>
          <c:tx>
            <c:strRef>
              <c:f>'C3-19'!$B$21</c:f>
              <c:strCache>
                <c:ptCount val="1"/>
                <c:pt idx="0">
                  <c:v>Slovakia</c:v>
                </c:pt>
              </c:strCache>
            </c:strRef>
          </c:tx>
          <c:spPr>
            <a:ln w="25400" cap="rnd">
              <a:noFill/>
              <a:round/>
            </a:ln>
            <a:effectLst/>
          </c:spPr>
          <c:marker>
            <c:symbol val="triangle"/>
            <c:size val="8"/>
            <c:spPr>
              <a:solidFill>
                <a:schemeClr val="bg1">
                  <a:lumMod val="75000"/>
                </a:schemeClr>
              </a:solidFill>
              <a:ln w="9525">
                <a:solidFill>
                  <a:schemeClr val="bg1">
                    <a:lumMod val="75000"/>
                  </a:schemeClr>
                </a:solidFill>
              </a:ln>
              <a:effectLst/>
            </c:spPr>
          </c:marker>
          <c:dLbls>
            <c:spPr>
              <a:solidFill>
                <a:schemeClr val="bg1">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hu-HU"/>
              </a:p>
            </c:txPr>
            <c:dLblPos val="l"/>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'C3-19'!$C$21</c:f>
              <c:numCache>
                <c:formatCode>_-* #\ ##0_-;\-* #\ ##0_-;_-* "-"??_-;_-@_-</c:formatCode>
                <c:ptCount val="1"/>
                <c:pt idx="0">
                  <c:v>21861</c:v>
                </c:pt>
              </c:numCache>
            </c:numRef>
          </c:xVal>
          <c:yVal>
            <c:numRef>
              <c:f>'C3-19'!$D$21</c:f>
              <c:numCache>
                <c:formatCode>_(* #,##0.00_);_(* \(#,##0.00\);_(* "-"??_);_(@_)</c:formatCode>
                <c:ptCount val="1"/>
                <c:pt idx="0">
                  <c:v>68.3</c:v>
                </c:pt>
              </c:numCache>
            </c:numRef>
          </c:yVal>
          <c:smooth val="0"/>
          <c:extLst>
            <c:ext xmlns:c16="http://schemas.microsoft.com/office/drawing/2014/chart" uri="{C3380CC4-5D6E-409C-BE32-E72D297353CC}">
              <c16:uniqueId val="{00000006-AC4F-42E6-95AA-C511D0CCF7E4}"/>
            </c:ext>
          </c:extLst>
        </c:ser>
        <c:ser>
          <c:idx val="4"/>
          <c:order val="4"/>
          <c:tx>
            <c:strRef>
              <c:f>'C3-19'!$A$22</c:f>
              <c:strCache>
                <c:ptCount val="1"/>
                <c:pt idx="0">
                  <c:v>EU átlag</c:v>
                </c:pt>
              </c:strCache>
            </c:strRef>
          </c:tx>
          <c:spPr>
            <a:ln w="25400" cap="rnd">
              <a:noFill/>
              <a:round/>
            </a:ln>
            <a:effectLst/>
          </c:spPr>
          <c:marker>
            <c:symbol val="diamond"/>
            <c:size val="8"/>
            <c:spPr>
              <a:solidFill>
                <a:schemeClr val="tx1">
                  <a:lumMod val="95000"/>
                  <a:lumOff val="5000"/>
                </a:schemeClr>
              </a:solidFill>
              <a:ln w="9525">
                <a:solidFill>
                  <a:schemeClr val="tx1"/>
                </a:solidFill>
              </a:ln>
              <a:effectLst/>
            </c:spPr>
          </c:marker>
          <c:dLbls>
            <c:dLbl>
              <c:idx val="0"/>
              <c:layout>
                <c:manualLayout>
                  <c:x val="-6.4697609001406475E-2"/>
                  <c:y val="9.0485676314420754E-2"/>
                </c:manualLayout>
              </c:layout>
              <c:tx>
                <c:rich>
                  <a:bodyPr/>
                  <a:lstStyle/>
                  <a:p>
                    <a:fld id="{B77151CA-27A2-4FFA-A5C8-EF160A40C01D}" type="CELLREF">
                      <a:rPr lang="en-US"/>
                      <a:pPr/>
                      <a:t>[CELLREF]</a:t>
                    </a:fld>
                    <a:endParaRPr lang="hu-HU"/>
                  </a:p>
                </c:rich>
              </c:tx>
              <c:showLegendKey val="0"/>
              <c:showVal val="0"/>
              <c:showCatName val="0"/>
              <c:showSerName val="1"/>
              <c:showPercent val="0"/>
              <c:showBubbleSize val="0"/>
              <c:extLst>
                <c:ext xmlns:c15="http://schemas.microsoft.com/office/drawing/2012/chart" uri="{CE6537A1-D6FC-4f65-9D91-7224C49458BB}">
                  <c15:dlblFieldTable>
                    <c15:dlblFTEntry>
                      <c15:txfldGUID>{B77151CA-27A2-4FFA-A5C8-EF160A40C01D}</c15:txfldGUID>
                      <c15:f>'C3-19'!$B$22</c15:f>
                      <c15:dlblFieldTableCache>
                        <c:ptCount val="1"/>
                        <c:pt idx="0">
                          <c:v>EU average</c:v>
                        </c:pt>
                      </c15:dlblFieldTableCache>
                    </c15:dlblFTEntry>
                  </c15:dlblFieldTable>
                  <c15:showDataLabelsRange val="0"/>
                </c:ext>
                <c:ext xmlns:c16="http://schemas.microsoft.com/office/drawing/2014/chart" uri="{C3380CC4-5D6E-409C-BE32-E72D297353CC}">
                  <c16:uniqueId val="{00000007-AC4F-42E6-95AA-C511D0CCF7E4}"/>
                </c:ext>
              </c:extLst>
            </c:dLbl>
            <c:spPr>
              <a:solidFill>
                <a:schemeClr val="tx1">
                  <a:lumMod val="95000"/>
                  <a:lumOff val="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hu-HU"/>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'C3-19'!$C$22</c:f>
              <c:numCache>
                <c:formatCode>_-* #\ ##0_-;\-* #\ ##0_-;_-* "-"??_-;_-@_-</c:formatCode>
                <c:ptCount val="1"/>
                <c:pt idx="0">
                  <c:v>31164</c:v>
                </c:pt>
              </c:numCache>
            </c:numRef>
          </c:xVal>
          <c:yVal>
            <c:numRef>
              <c:f>'C3-19'!$D$22</c:f>
              <c:numCache>
                <c:formatCode>_(* #,##0.00_);_(* \(#,##0.00\);_(* "-"??_);_(@_)</c:formatCode>
                <c:ptCount val="1"/>
                <c:pt idx="0">
                  <c:v>70.6666666666667</c:v>
                </c:pt>
              </c:numCache>
            </c:numRef>
          </c:yVal>
          <c:smooth val="0"/>
          <c:extLst>
            <c:ext xmlns:c16="http://schemas.microsoft.com/office/drawing/2014/chart" uri="{C3380CC4-5D6E-409C-BE32-E72D297353CC}">
              <c16:uniqueId val="{00000008-AC4F-42E6-95AA-C511D0CCF7E4}"/>
            </c:ext>
          </c:extLst>
        </c:ser>
        <c:dLbls>
          <c:showLegendKey val="0"/>
          <c:showVal val="0"/>
          <c:showCatName val="0"/>
          <c:showSerName val="0"/>
          <c:showPercent val="0"/>
          <c:showBubbleSize val="0"/>
        </c:dLbls>
        <c:axId val="976869112"/>
        <c:axId val="976861568"/>
      </c:scatterChart>
      <c:valAx>
        <c:axId val="97686911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hu-HU">
                    <a:solidFill>
                      <a:sysClr val="windowText" lastClr="000000"/>
                    </a:solidFill>
                  </a:rPr>
                  <a:t>GDP per capita (2019) </a:t>
                </a:r>
              </a:p>
            </c:rich>
          </c:tx>
          <c:layout>
            <c:manualLayout>
              <c:xMode val="edge"/>
              <c:yMode val="edge"/>
              <c:x val="0.68356911082317251"/>
              <c:y val="0.8541240135741088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76861568"/>
        <c:crosses val="autoZero"/>
        <c:crossBetween val="midCat"/>
      </c:valAx>
      <c:valAx>
        <c:axId val="976861568"/>
        <c:scaling>
          <c:orientation val="minMax"/>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EPI 2020</a:t>
                </a:r>
              </a:p>
            </c:rich>
          </c:tx>
          <c:layout>
            <c:manualLayout>
              <c:xMode val="edge"/>
              <c:yMode val="edge"/>
              <c:x val="0.10555555555555556"/>
              <c:y val="1.8242959804696899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_(* #,##0_);_(* \(#,##0\);_(* &quot;-&quot;_);_(@_)"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76869112"/>
        <c:crosses val="autoZero"/>
        <c:crossBetween val="midCat"/>
      </c:valAx>
      <c:spPr>
        <a:noFill/>
        <a:ln>
          <a:solidFill>
            <a:schemeClr val="bg1">
              <a:lumMod val="6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233384889388823"/>
          <c:y val="0.10714070910627697"/>
          <c:w val="0.79492805586801651"/>
          <c:h val="0.643206904221718"/>
        </c:manualLayout>
      </c:layout>
      <c:areaChart>
        <c:grouping val="stacked"/>
        <c:varyColors val="0"/>
        <c:ser>
          <c:idx val="2"/>
          <c:order val="2"/>
          <c:tx>
            <c:strRef>
              <c:f>'C3-20'!$C$15</c:f>
              <c:strCache>
                <c:ptCount val="1"/>
                <c:pt idx="0">
                  <c:v>Ökológiai lábnyom</c:v>
                </c:pt>
              </c:strCache>
            </c:strRef>
          </c:tx>
          <c:spPr>
            <a:pattFill prst="ltUpDiag">
              <a:fgClr>
                <a:srgbClr val="5E0202"/>
              </a:fgClr>
              <a:bgClr>
                <a:schemeClr val="bg1"/>
              </a:bgClr>
            </a:pattFill>
            <a:ln>
              <a:solidFill>
                <a:srgbClr val="970303"/>
              </a:solidFill>
            </a:ln>
            <a:effectLst/>
          </c:spPr>
          <c:cat>
            <c:numRef>
              <c:f>'C3-20'!$A$16:$A$44</c:f>
              <c:numCache>
                <c:formatCode>General</c:formatCode>
                <c:ptCount val="29"/>
                <c:pt idx="0">
                  <c:v>1962</c:v>
                </c:pt>
                <c:pt idx="1">
                  <c:v>1964</c:v>
                </c:pt>
                <c:pt idx="2">
                  <c:v>1966</c:v>
                </c:pt>
                <c:pt idx="3">
                  <c:v>1968</c:v>
                </c:pt>
                <c:pt idx="4">
                  <c:v>1970</c:v>
                </c:pt>
                <c:pt idx="5">
                  <c:v>1972</c:v>
                </c:pt>
                <c:pt idx="6">
                  <c:v>1974</c:v>
                </c:pt>
                <c:pt idx="7">
                  <c:v>1976</c:v>
                </c:pt>
                <c:pt idx="8">
                  <c:v>1978</c:v>
                </c:pt>
                <c:pt idx="9">
                  <c:v>1980</c:v>
                </c:pt>
                <c:pt idx="10">
                  <c:v>1982</c:v>
                </c:pt>
                <c:pt idx="11">
                  <c:v>1984</c:v>
                </c:pt>
                <c:pt idx="12">
                  <c:v>1986</c:v>
                </c:pt>
                <c:pt idx="13">
                  <c:v>1988</c:v>
                </c:pt>
                <c:pt idx="14">
                  <c:v>1990</c:v>
                </c:pt>
                <c:pt idx="15">
                  <c:v>1992</c:v>
                </c:pt>
                <c:pt idx="16">
                  <c:v>1994</c:v>
                </c:pt>
                <c:pt idx="17">
                  <c:v>1996</c:v>
                </c:pt>
                <c:pt idx="18">
                  <c:v>1998</c:v>
                </c:pt>
                <c:pt idx="19">
                  <c:v>2000</c:v>
                </c:pt>
                <c:pt idx="20">
                  <c:v>2002</c:v>
                </c:pt>
                <c:pt idx="21">
                  <c:v>2004</c:v>
                </c:pt>
                <c:pt idx="22">
                  <c:v>2006</c:v>
                </c:pt>
                <c:pt idx="23">
                  <c:v>2008</c:v>
                </c:pt>
                <c:pt idx="24">
                  <c:v>2010</c:v>
                </c:pt>
                <c:pt idx="25">
                  <c:v>2012</c:v>
                </c:pt>
                <c:pt idx="26">
                  <c:v>2014</c:v>
                </c:pt>
                <c:pt idx="27">
                  <c:v>2016</c:v>
                </c:pt>
                <c:pt idx="28">
                  <c:v>2017</c:v>
                </c:pt>
              </c:numCache>
            </c:numRef>
          </c:cat>
          <c:val>
            <c:numRef>
              <c:f>'C3-20'!$C$16:$C$44</c:f>
              <c:numCache>
                <c:formatCode>#,##0</c:formatCode>
                <c:ptCount val="29"/>
                <c:pt idx="0">
                  <c:v>31241861.333762899</c:v>
                </c:pt>
                <c:pt idx="1">
                  <c:v>36533655.413059801</c:v>
                </c:pt>
                <c:pt idx="2">
                  <c:v>37273443.465139903</c:v>
                </c:pt>
                <c:pt idx="3">
                  <c:v>38734707.646937497</c:v>
                </c:pt>
                <c:pt idx="4">
                  <c:v>40877799.781593099</c:v>
                </c:pt>
                <c:pt idx="5">
                  <c:v>44738638.731567197</c:v>
                </c:pt>
                <c:pt idx="6">
                  <c:v>48372086.469808497</c:v>
                </c:pt>
                <c:pt idx="7">
                  <c:v>48746585.908382103</c:v>
                </c:pt>
                <c:pt idx="8">
                  <c:v>55015467.3974948</c:v>
                </c:pt>
                <c:pt idx="9">
                  <c:v>54772477.842755198</c:v>
                </c:pt>
                <c:pt idx="10">
                  <c:v>51452378.815938197</c:v>
                </c:pt>
                <c:pt idx="11">
                  <c:v>52311771.0585059</c:v>
                </c:pt>
                <c:pt idx="12">
                  <c:v>51305495.400150701</c:v>
                </c:pt>
                <c:pt idx="13">
                  <c:v>51084823.0272552</c:v>
                </c:pt>
                <c:pt idx="14">
                  <c:v>44727181.712125197</c:v>
                </c:pt>
                <c:pt idx="15">
                  <c:v>32931622.873653401</c:v>
                </c:pt>
                <c:pt idx="16">
                  <c:v>40670424.032022104</c:v>
                </c:pt>
                <c:pt idx="17">
                  <c:v>38834444.233473897</c:v>
                </c:pt>
                <c:pt idx="18">
                  <c:v>37576251.418380097</c:v>
                </c:pt>
                <c:pt idx="19">
                  <c:v>35994326.420836903</c:v>
                </c:pt>
                <c:pt idx="20">
                  <c:v>38701731.912696801</c:v>
                </c:pt>
                <c:pt idx="21">
                  <c:v>47907414.675020203</c:v>
                </c:pt>
                <c:pt idx="22">
                  <c:v>41583403.591275901</c:v>
                </c:pt>
                <c:pt idx="23">
                  <c:v>41889634.743108697</c:v>
                </c:pt>
                <c:pt idx="24">
                  <c:v>31223989.094763201</c:v>
                </c:pt>
                <c:pt idx="25">
                  <c:v>29274750.039773501</c:v>
                </c:pt>
                <c:pt idx="26">
                  <c:v>35427445.982297003</c:v>
                </c:pt>
                <c:pt idx="27">
                  <c:v>35231156.374352902</c:v>
                </c:pt>
                <c:pt idx="28">
                  <c:v>35712072.789999999</c:v>
                </c:pt>
              </c:numCache>
            </c:numRef>
          </c:val>
          <c:extLst>
            <c:ext xmlns:c16="http://schemas.microsoft.com/office/drawing/2014/chart" uri="{C3380CC4-5D6E-409C-BE32-E72D297353CC}">
              <c16:uniqueId val="{00000002-F4B0-4080-827D-1E490A3EBCBE}"/>
            </c:ext>
          </c:extLst>
        </c:ser>
        <c:dLbls>
          <c:showLegendKey val="0"/>
          <c:showVal val="0"/>
          <c:showCatName val="0"/>
          <c:showSerName val="0"/>
          <c:showPercent val="0"/>
          <c:showBubbleSize val="0"/>
        </c:dLbls>
        <c:axId val="993961320"/>
        <c:axId val="993959680"/>
        <c:extLst>
          <c:ext xmlns:c15="http://schemas.microsoft.com/office/drawing/2012/chart" uri="{02D57815-91ED-43cb-92C2-25804820EDAC}">
            <c15:filteredAreaSeries>
              <c15:ser>
                <c:idx val="1"/>
                <c:order val="1"/>
                <c:tx>
                  <c:strRef>
                    <c:extLst>
                      <c:ext uri="{02D57815-91ED-43cb-92C2-25804820EDAC}">
                        <c15:formulaRef>
                          <c15:sqref>'C3-20'!$C$15</c15:sqref>
                        </c15:formulaRef>
                      </c:ext>
                    </c:extLst>
                    <c:strCache>
                      <c:ptCount val="1"/>
                      <c:pt idx="0">
                        <c:v>Ökológiai lábnyom</c:v>
                      </c:pt>
                    </c:strCache>
                  </c:strRef>
                </c:tx>
                <c:spPr>
                  <a:solidFill>
                    <a:schemeClr val="accent2"/>
                  </a:solidFill>
                  <a:ln>
                    <a:noFill/>
                  </a:ln>
                  <a:effectLst/>
                </c:spPr>
                <c:cat>
                  <c:numRef>
                    <c:extLst>
                      <c:ext uri="{02D57815-91ED-43cb-92C2-25804820EDAC}">
                        <c15:formulaRef>
                          <c15:sqref>'C3-20'!$A$16:$A$44</c15:sqref>
                        </c15:formulaRef>
                      </c:ext>
                    </c:extLst>
                    <c:numCache>
                      <c:formatCode>General</c:formatCode>
                      <c:ptCount val="29"/>
                      <c:pt idx="0">
                        <c:v>1962</c:v>
                      </c:pt>
                      <c:pt idx="1">
                        <c:v>1964</c:v>
                      </c:pt>
                      <c:pt idx="2">
                        <c:v>1966</c:v>
                      </c:pt>
                      <c:pt idx="3">
                        <c:v>1968</c:v>
                      </c:pt>
                      <c:pt idx="4">
                        <c:v>1970</c:v>
                      </c:pt>
                      <c:pt idx="5">
                        <c:v>1972</c:v>
                      </c:pt>
                      <c:pt idx="6">
                        <c:v>1974</c:v>
                      </c:pt>
                      <c:pt idx="7">
                        <c:v>1976</c:v>
                      </c:pt>
                      <c:pt idx="8">
                        <c:v>1978</c:v>
                      </c:pt>
                      <c:pt idx="9">
                        <c:v>1980</c:v>
                      </c:pt>
                      <c:pt idx="10">
                        <c:v>1982</c:v>
                      </c:pt>
                      <c:pt idx="11">
                        <c:v>1984</c:v>
                      </c:pt>
                      <c:pt idx="12">
                        <c:v>1986</c:v>
                      </c:pt>
                      <c:pt idx="13">
                        <c:v>1988</c:v>
                      </c:pt>
                      <c:pt idx="14">
                        <c:v>1990</c:v>
                      </c:pt>
                      <c:pt idx="15">
                        <c:v>1992</c:v>
                      </c:pt>
                      <c:pt idx="16">
                        <c:v>1994</c:v>
                      </c:pt>
                      <c:pt idx="17">
                        <c:v>1996</c:v>
                      </c:pt>
                      <c:pt idx="18">
                        <c:v>1998</c:v>
                      </c:pt>
                      <c:pt idx="19">
                        <c:v>2000</c:v>
                      </c:pt>
                      <c:pt idx="20">
                        <c:v>2002</c:v>
                      </c:pt>
                      <c:pt idx="21">
                        <c:v>2004</c:v>
                      </c:pt>
                      <c:pt idx="22">
                        <c:v>2006</c:v>
                      </c:pt>
                      <c:pt idx="23">
                        <c:v>2008</c:v>
                      </c:pt>
                      <c:pt idx="24">
                        <c:v>2010</c:v>
                      </c:pt>
                      <c:pt idx="25">
                        <c:v>2012</c:v>
                      </c:pt>
                      <c:pt idx="26">
                        <c:v>2014</c:v>
                      </c:pt>
                      <c:pt idx="27">
                        <c:v>2016</c:v>
                      </c:pt>
                      <c:pt idx="28">
                        <c:v>2017</c:v>
                      </c:pt>
                    </c:numCache>
                  </c:numRef>
                </c:cat>
                <c:val>
                  <c:numRef>
                    <c:extLst>
                      <c:ext uri="{02D57815-91ED-43cb-92C2-25804820EDAC}">
                        <c15:formulaRef>
                          <c15:sqref>'C3-20'!$C$16:$C$44</c15:sqref>
                        </c15:formulaRef>
                      </c:ext>
                    </c:extLst>
                    <c:numCache>
                      <c:formatCode>#,##0</c:formatCode>
                      <c:ptCount val="29"/>
                      <c:pt idx="0">
                        <c:v>31241861.333762899</c:v>
                      </c:pt>
                      <c:pt idx="1">
                        <c:v>36533655.413059801</c:v>
                      </c:pt>
                      <c:pt idx="2">
                        <c:v>37273443.465139903</c:v>
                      </c:pt>
                      <c:pt idx="3">
                        <c:v>38734707.646937497</c:v>
                      </c:pt>
                      <c:pt idx="4">
                        <c:v>40877799.781593099</c:v>
                      </c:pt>
                      <c:pt idx="5">
                        <c:v>44738638.731567197</c:v>
                      </c:pt>
                      <c:pt idx="6">
                        <c:v>48372086.469808497</c:v>
                      </c:pt>
                      <c:pt idx="7">
                        <c:v>48746585.908382103</c:v>
                      </c:pt>
                      <c:pt idx="8">
                        <c:v>55015467.3974948</c:v>
                      </c:pt>
                      <c:pt idx="9">
                        <c:v>54772477.842755198</c:v>
                      </c:pt>
                      <c:pt idx="10">
                        <c:v>51452378.815938197</c:v>
                      </c:pt>
                      <c:pt idx="11">
                        <c:v>52311771.0585059</c:v>
                      </c:pt>
                      <c:pt idx="12">
                        <c:v>51305495.400150701</c:v>
                      </c:pt>
                      <c:pt idx="13">
                        <c:v>51084823.0272552</c:v>
                      </c:pt>
                      <c:pt idx="14">
                        <c:v>44727181.712125197</c:v>
                      </c:pt>
                      <c:pt idx="15">
                        <c:v>32931622.873653401</c:v>
                      </c:pt>
                      <c:pt idx="16">
                        <c:v>40670424.032022104</c:v>
                      </c:pt>
                      <c:pt idx="17">
                        <c:v>38834444.233473897</c:v>
                      </c:pt>
                      <c:pt idx="18">
                        <c:v>37576251.418380097</c:v>
                      </c:pt>
                      <c:pt idx="19">
                        <c:v>35994326.420836903</c:v>
                      </c:pt>
                      <c:pt idx="20">
                        <c:v>38701731.912696801</c:v>
                      </c:pt>
                      <c:pt idx="21">
                        <c:v>47907414.675020203</c:v>
                      </c:pt>
                      <c:pt idx="22">
                        <c:v>41583403.591275901</c:v>
                      </c:pt>
                      <c:pt idx="23">
                        <c:v>41889634.743108697</c:v>
                      </c:pt>
                      <c:pt idx="24">
                        <c:v>31223989.094763201</c:v>
                      </c:pt>
                      <c:pt idx="25">
                        <c:v>29274750.039773501</c:v>
                      </c:pt>
                      <c:pt idx="26">
                        <c:v>35427445.982297003</c:v>
                      </c:pt>
                      <c:pt idx="27">
                        <c:v>35231156.374352902</c:v>
                      </c:pt>
                      <c:pt idx="28">
                        <c:v>35712072.789999999</c:v>
                      </c:pt>
                    </c:numCache>
                  </c:numRef>
                </c:val>
                <c:extLst>
                  <c:ext xmlns:c16="http://schemas.microsoft.com/office/drawing/2014/chart" uri="{C3380CC4-5D6E-409C-BE32-E72D297353CC}">
                    <c16:uniqueId val="{00000001-F4B0-4080-827D-1E490A3EBCBE}"/>
                  </c:ext>
                </c:extLst>
              </c15:ser>
            </c15:filteredAreaSeries>
          </c:ext>
        </c:extLst>
      </c:areaChart>
      <c:areaChart>
        <c:grouping val="stacked"/>
        <c:varyColors val="0"/>
        <c:ser>
          <c:idx val="0"/>
          <c:order val="0"/>
          <c:tx>
            <c:strRef>
              <c:f>'C3-20'!$B$15</c:f>
              <c:strCache>
                <c:ptCount val="1"/>
                <c:pt idx="0">
                  <c:v>Biokapacitás</c:v>
                </c:pt>
              </c:strCache>
            </c:strRef>
          </c:tx>
          <c:spPr>
            <a:pattFill prst="pct25">
              <a:fgClr>
                <a:schemeClr val="accent6"/>
              </a:fgClr>
              <a:bgClr>
                <a:schemeClr val="bg1"/>
              </a:bgClr>
            </a:pattFill>
            <a:ln w="12700">
              <a:solidFill>
                <a:schemeClr val="accent6"/>
              </a:solidFill>
            </a:ln>
            <a:effectLst/>
          </c:spPr>
          <c:cat>
            <c:numRef>
              <c:f>'C3-20'!$A$16:$A$44</c:f>
              <c:numCache>
                <c:formatCode>General</c:formatCode>
                <c:ptCount val="29"/>
                <c:pt idx="0">
                  <c:v>1962</c:v>
                </c:pt>
                <c:pt idx="1">
                  <c:v>1964</c:v>
                </c:pt>
                <c:pt idx="2">
                  <c:v>1966</c:v>
                </c:pt>
                <c:pt idx="3">
                  <c:v>1968</c:v>
                </c:pt>
                <c:pt idx="4">
                  <c:v>1970</c:v>
                </c:pt>
                <c:pt idx="5">
                  <c:v>1972</c:v>
                </c:pt>
                <c:pt idx="6">
                  <c:v>1974</c:v>
                </c:pt>
                <c:pt idx="7">
                  <c:v>1976</c:v>
                </c:pt>
                <c:pt idx="8">
                  <c:v>1978</c:v>
                </c:pt>
                <c:pt idx="9">
                  <c:v>1980</c:v>
                </c:pt>
                <c:pt idx="10">
                  <c:v>1982</c:v>
                </c:pt>
                <c:pt idx="11">
                  <c:v>1984</c:v>
                </c:pt>
                <c:pt idx="12">
                  <c:v>1986</c:v>
                </c:pt>
                <c:pt idx="13">
                  <c:v>1988</c:v>
                </c:pt>
                <c:pt idx="14">
                  <c:v>1990</c:v>
                </c:pt>
                <c:pt idx="15">
                  <c:v>1992</c:v>
                </c:pt>
                <c:pt idx="16">
                  <c:v>1994</c:v>
                </c:pt>
                <c:pt idx="17">
                  <c:v>1996</c:v>
                </c:pt>
                <c:pt idx="18">
                  <c:v>1998</c:v>
                </c:pt>
                <c:pt idx="19">
                  <c:v>2000</c:v>
                </c:pt>
                <c:pt idx="20">
                  <c:v>2002</c:v>
                </c:pt>
                <c:pt idx="21">
                  <c:v>2004</c:v>
                </c:pt>
                <c:pt idx="22">
                  <c:v>2006</c:v>
                </c:pt>
                <c:pt idx="23">
                  <c:v>2008</c:v>
                </c:pt>
                <c:pt idx="24">
                  <c:v>2010</c:v>
                </c:pt>
                <c:pt idx="25">
                  <c:v>2012</c:v>
                </c:pt>
                <c:pt idx="26">
                  <c:v>2014</c:v>
                </c:pt>
                <c:pt idx="27">
                  <c:v>2016</c:v>
                </c:pt>
                <c:pt idx="28">
                  <c:v>2017</c:v>
                </c:pt>
              </c:numCache>
            </c:numRef>
          </c:cat>
          <c:val>
            <c:numRef>
              <c:f>'C3-20'!$B$16:$B$44</c:f>
              <c:numCache>
                <c:formatCode>#,##0</c:formatCode>
                <c:ptCount val="29"/>
                <c:pt idx="0">
                  <c:v>15959146.7627367</c:v>
                </c:pt>
                <c:pt idx="1">
                  <c:v>16083229.2033791</c:v>
                </c:pt>
                <c:pt idx="2">
                  <c:v>17089412.245662302</c:v>
                </c:pt>
                <c:pt idx="3">
                  <c:v>18012704.870290499</c:v>
                </c:pt>
                <c:pt idx="4">
                  <c:v>17264330.6546898</c:v>
                </c:pt>
                <c:pt idx="5">
                  <c:v>20451748.5873864</c:v>
                </c:pt>
                <c:pt idx="6">
                  <c:v>22535897.425429299</c:v>
                </c:pt>
                <c:pt idx="7">
                  <c:v>21375750.410422899</c:v>
                </c:pt>
                <c:pt idx="8">
                  <c:v>23325475.573279999</c:v>
                </c:pt>
                <c:pt idx="9">
                  <c:v>24750392.272131398</c:v>
                </c:pt>
                <c:pt idx="10">
                  <c:v>25379858.379875001</c:v>
                </c:pt>
                <c:pt idx="11">
                  <c:v>27459755.1751858</c:v>
                </c:pt>
                <c:pt idx="12">
                  <c:v>26007876.8991374</c:v>
                </c:pt>
                <c:pt idx="13">
                  <c:v>27930277.719707701</c:v>
                </c:pt>
                <c:pt idx="14">
                  <c:v>24897131.6011177</c:v>
                </c:pt>
                <c:pt idx="15">
                  <c:v>21312058.006020099</c:v>
                </c:pt>
                <c:pt idx="16">
                  <c:v>23211805.5832076</c:v>
                </c:pt>
                <c:pt idx="17">
                  <c:v>22466320.699161299</c:v>
                </c:pt>
                <c:pt idx="18">
                  <c:v>24109457.591489401</c:v>
                </c:pt>
                <c:pt idx="19">
                  <c:v>20317248.162872002</c:v>
                </c:pt>
                <c:pt idx="20">
                  <c:v>22464323.520272601</c:v>
                </c:pt>
                <c:pt idx="21">
                  <c:v>28429704.1523485</c:v>
                </c:pt>
                <c:pt idx="22">
                  <c:v>25144602.445818398</c:v>
                </c:pt>
                <c:pt idx="23">
                  <c:v>27951652.874200001</c:v>
                </c:pt>
                <c:pt idx="24">
                  <c:v>22226373.0852101</c:v>
                </c:pt>
                <c:pt idx="25">
                  <c:v>21505433.759989399</c:v>
                </c:pt>
                <c:pt idx="26">
                  <c:v>26341863.420627099</c:v>
                </c:pt>
                <c:pt idx="27">
                  <c:v>24060169.484216399</c:v>
                </c:pt>
                <c:pt idx="28">
                  <c:v>24399743</c:v>
                </c:pt>
              </c:numCache>
            </c:numRef>
          </c:val>
          <c:extLst>
            <c:ext xmlns:c16="http://schemas.microsoft.com/office/drawing/2014/chart" uri="{C3380CC4-5D6E-409C-BE32-E72D297353CC}">
              <c16:uniqueId val="{00000000-F4B0-4080-827D-1E490A3EBCBE}"/>
            </c:ext>
          </c:extLst>
        </c:ser>
        <c:dLbls>
          <c:showLegendKey val="0"/>
          <c:showVal val="0"/>
          <c:showCatName val="0"/>
          <c:showSerName val="0"/>
          <c:showPercent val="0"/>
          <c:showBubbleSize val="0"/>
        </c:dLbls>
        <c:axId val="1070598448"/>
        <c:axId val="1070604352"/>
      </c:areaChart>
      <c:catAx>
        <c:axId val="993961320"/>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5400000" spcFirstLastPara="1" vertOverflow="ellipsis" wrap="square" anchor="ctr" anchorCtr="1"/>
          <a:lstStyle/>
          <a:p>
            <a:pPr>
              <a:defRPr sz="900" b="0" i="0" u="none" strike="noStrike" kern="1200" baseline="0">
                <a:solidFill>
                  <a:schemeClr val="tx1"/>
                </a:solidFill>
                <a:latin typeface="+mn-lt"/>
                <a:ea typeface="+mn-ea"/>
                <a:cs typeface="+mn-cs"/>
              </a:defRPr>
            </a:pPr>
            <a:endParaRPr lang="hu-HU"/>
          </a:p>
        </c:txPr>
        <c:crossAx val="993959680"/>
        <c:crosses val="autoZero"/>
        <c:auto val="1"/>
        <c:lblAlgn val="ctr"/>
        <c:lblOffset val="100"/>
        <c:tickMarkSkip val="1"/>
        <c:noMultiLvlLbl val="0"/>
      </c:catAx>
      <c:valAx>
        <c:axId val="993959680"/>
        <c:scaling>
          <c:orientation val="minMax"/>
          <c:max val="65000000"/>
          <c:min val="0"/>
        </c:scaling>
        <c:delete val="0"/>
        <c:axPos val="l"/>
        <c:majorGridlines>
          <c:spPr>
            <a:ln w="9525" cap="flat" cmpd="sng" algn="ctr">
              <a:solidFill>
                <a:schemeClr val="bg1">
                  <a:lumMod val="65000"/>
                </a:schemeClr>
              </a:solidFill>
              <a:prstDash val="dash"/>
              <a:round/>
            </a:ln>
            <a:effectLst/>
          </c:spPr>
        </c:majorGridlines>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93961320"/>
        <c:crosses val="autoZero"/>
        <c:crossBetween val="midCat"/>
        <c:dispUnits>
          <c:builtInUnit val="millions"/>
        </c:dispUnits>
      </c:valAx>
      <c:valAx>
        <c:axId val="1070604352"/>
        <c:scaling>
          <c:orientation val="minMax"/>
          <c:max val="65000000"/>
          <c:min val="0"/>
        </c:scaling>
        <c:delete val="0"/>
        <c:axPos val="r"/>
        <c:numFmt formatCode="#,##0"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70598448"/>
        <c:crosses val="max"/>
        <c:crossBetween val="midCat"/>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dispUnitsLbl>
        </c:dispUnits>
      </c:valAx>
      <c:catAx>
        <c:axId val="1070598448"/>
        <c:scaling>
          <c:orientation val="minMax"/>
        </c:scaling>
        <c:delete val="1"/>
        <c:axPos val="b"/>
        <c:numFmt formatCode="General" sourceLinked="1"/>
        <c:majorTickMark val="out"/>
        <c:minorTickMark val="none"/>
        <c:tickLblPos val="nextTo"/>
        <c:crossAx val="1070604352"/>
        <c:crosses val="autoZero"/>
        <c:auto val="1"/>
        <c:lblAlgn val="ctr"/>
        <c:lblOffset val="100"/>
        <c:noMultiLvlLbl val="0"/>
      </c:catAx>
      <c:spPr>
        <a:noFill/>
        <a:ln>
          <a:solidFill>
            <a:schemeClr val="bg1">
              <a:lumMod val="6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233384889388823"/>
          <c:y val="0.10714070910627697"/>
          <c:w val="0.79492805586801651"/>
          <c:h val="0.643206904221718"/>
        </c:manualLayout>
      </c:layout>
      <c:areaChart>
        <c:grouping val="stacked"/>
        <c:varyColors val="0"/>
        <c:ser>
          <c:idx val="2"/>
          <c:order val="2"/>
          <c:tx>
            <c:strRef>
              <c:f>'C3-20'!$C$14</c:f>
              <c:strCache>
                <c:ptCount val="1"/>
                <c:pt idx="0">
                  <c:v>Ecological footprint</c:v>
                </c:pt>
              </c:strCache>
            </c:strRef>
          </c:tx>
          <c:spPr>
            <a:pattFill prst="ltUpDiag">
              <a:fgClr>
                <a:srgbClr val="5E0202"/>
              </a:fgClr>
              <a:bgClr>
                <a:schemeClr val="bg1"/>
              </a:bgClr>
            </a:pattFill>
            <a:ln>
              <a:solidFill>
                <a:srgbClr val="970303"/>
              </a:solidFill>
            </a:ln>
            <a:effectLst/>
          </c:spPr>
          <c:cat>
            <c:numRef>
              <c:f>'C3-20'!$A$16:$A$44</c:f>
              <c:numCache>
                <c:formatCode>General</c:formatCode>
                <c:ptCount val="29"/>
                <c:pt idx="0">
                  <c:v>1962</c:v>
                </c:pt>
                <c:pt idx="1">
                  <c:v>1964</c:v>
                </c:pt>
                <c:pt idx="2">
                  <c:v>1966</c:v>
                </c:pt>
                <c:pt idx="3">
                  <c:v>1968</c:v>
                </c:pt>
                <c:pt idx="4">
                  <c:v>1970</c:v>
                </c:pt>
                <c:pt idx="5">
                  <c:v>1972</c:v>
                </c:pt>
                <c:pt idx="6">
                  <c:v>1974</c:v>
                </c:pt>
                <c:pt idx="7">
                  <c:v>1976</c:v>
                </c:pt>
                <c:pt idx="8">
                  <c:v>1978</c:v>
                </c:pt>
                <c:pt idx="9">
                  <c:v>1980</c:v>
                </c:pt>
                <c:pt idx="10">
                  <c:v>1982</c:v>
                </c:pt>
                <c:pt idx="11">
                  <c:v>1984</c:v>
                </c:pt>
                <c:pt idx="12">
                  <c:v>1986</c:v>
                </c:pt>
                <c:pt idx="13">
                  <c:v>1988</c:v>
                </c:pt>
                <c:pt idx="14">
                  <c:v>1990</c:v>
                </c:pt>
                <c:pt idx="15">
                  <c:v>1992</c:v>
                </c:pt>
                <c:pt idx="16">
                  <c:v>1994</c:v>
                </c:pt>
                <c:pt idx="17">
                  <c:v>1996</c:v>
                </c:pt>
                <c:pt idx="18">
                  <c:v>1998</c:v>
                </c:pt>
                <c:pt idx="19">
                  <c:v>2000</c:v>
                </c:pt>
                <c:pt idx="20">
                  <c:v>2002</c:v>
                </c:pt>
                <c:pt idx="21">
                  <c:v>2004</c:v>
                </c:pt>
                <c:pt idx="22">
                  <c:v>2006</c:v>
                </c:pt>
                <c:pt idx="23">
                  <c:v>2008</c:v>
                </c:pt>
                <c:pt idx="24">
                  <c:v>2010</c:v>
                </c:pt>
                <c:pt idx="25">
                  <c:v>2012</c:v>
                </c:pt>
                <c:pt idx="26">
                  <c:v>2014</c:v>
                </c:pt>
                <c:pt idx="27">
                  <c:v>2016</c:v>
                </c:pt>
                <c:pt idx="28">
                  <c:v>2017</c:v>
                </c:pt>
              </c:numCache>
            </c:numRef>
          </c:cat>
          <c:val>
            <c:numRef>
              <c:f>'C3-20'!$C$16:$C$44</c:f>
              <c:numCache>
                <c:formatCode>#,##0</c:formatCode>
                <c:ptCount val="29"/>
                <c:pt idx="0">
                  <c:v>31241861.333762899</c:v>
                </c:pt>
                <c:pt idx="1">
                  <c:v>36533655.413059801</c:v>
                </c:pt>
                <c:pt idx="2">
                  <c:v>37273443.465139903</c:v>
                </c:pt>
                <c:pt idx="3">
                  <c:v>38734707.646937497</c:v>
                </c:pt>
                <c:pt idx="4">
                  <c:v>40877799.781593099</c:v>
                </c:pt>
                <c:pt idx="5">
                  <c:v>44738638.731567197</c:v>
                </c:pt>
                <c:pt idx="6">
                  <c:v>48372086.469808497</c:v>
                </c:pt>
                <c:pt idx="7">
                  <c:v>48746585.908382103</c:v>
                </c:pt>
                <c:pt idx="8">
                  <c:v>55015467.3974948</c:v>
                </c:pt>
                <c:pt idx="9">
                  <c:v>54772477.842755198</c:v>
                </c:pt>
                <c:pt idx="10">
                  <c:v>51452378.815938197</c:v>
                </c:pt>
                <c:pt idx="11">
                  <c:v>52311771.0585059</c:v>
                </c:pt>
                <c:pt idx="12">
                  <c:v>51305495.400150701</c:v>
                </c:pt>
                <c:pt idx="13">
                  <c:v>51084823.0272552</c:v>
                </c:pt>
                <c:pt idx="14">
                  <c:v>44727181.712125197</c:v>
                </c:pt>
                <c:pt idx="15">
                  <c:v>32931622.873653401</c:v>
                </c:pt>
                <c:pt idx="16">
                  <c:v>40670424.032022104</c:v>
                </c:pt>
                <c:pt idx="17">
                  <c:v>38834444.233473897</c:v>
                </c:pt>
                <c:pt idx="18">
                  <c:v>37576251.418380097</c:v>
                </c:pt>
                <c:pt idx="19">
                  <c:v>35994326.420836903</c:v>
                </c:pt>
                <c:pt idx="20">
                  <c:v>38701731.912696801</c:v>
                </c:pt>
                <c:pt idx="21">
                  <c:v>47907414.675020203</c:v>
                </c:pt>
                <c:pt idx="22">
                  <c:v>41583403.591275901</c:v>
                </c:pt>
                <c:pt idx="23">
                  <c:v>41889634.743108697</c:v>
                </c:pt>
                <c:pt idx="24">
                  <c:v>31223989.094763201</c:v>
                </c:pt>
                <c:pt idx="25">
                  <c:v>29274750.039773501</c:v>
                </c:pt>
                <c:pt idx="26">
                  <c:v>35427445.982297003</c:v>
                </c:pt>
                <c:pt idx="27">
                  <c:v>35231156.374352902</c:v>
                </c:pt>
                <c:pt idx="28">
                  <c:v>35712072.789999999</c:v>
                </c:pt>
              </c:numCache>
            </c:numRef>
          </c:val>
          <c:extLst>
            <c:ext xmlns:c16="http://schemas.microsoft.com/office/drawing/2014/chart" uri="{C3380CC4-5D6E-409C-BE32-E72D297353CC}">
              <c16:uniqueId val="{00000000-AAAA-4268-A8D3-0BFDFE00940F}"/>
            </c:ext>
          </c:extLst>
        </c:ser>
        <c:dLbls>
          <c:showLegendKey val="0"/>
          <c:showVal val="0"/>
          <c:showCatName val="0"/>
          <c:showSerName val="0"/>
          <c:showPercent val="0"/>
          <c:showBubbleSize val="0"/>
        </c:dLbls>
        <c:axId val="993961320"/>
        <c:axId val="993959680"/>
        <c:extLst>
          <c:ext xmlns:c15="http://schemas.microsoft.com/office/drawing/2012/chart" uri="{02D57815-91ED-43cb-92C2-25804820EDAC}">
            <c15:filteredAreaSeries>
              <c15:ser>
                <c:idx val="1"/>
                <c:order val="1"/>
                <c:tx>
                  <c:strRef>
                    <c:extLst>
                      <c:ext uri="{02D57815-91ED-43cb-92C2-25804820EDAC}">
                        <c15:formulaRef>
                          <c15:sqref>'C3-20'!$C$15</c15:sqref>
                        </c15:formulaRef>
                      </c:ext>
                    </c:extLst>
                    <c:strCache>
                      <c:ptCount val="1"/>
                      <c:pt idx="0">
                        <c:v>Ökológiai lábnyom</c:v>
                      </c:pt>
                    </c:strCache>
                  </c:strRef>
                </c:tx>
                <c:spPr>
                  <a:solidFill>
                    <a:schemeClr val="accent2"/>
                  </a:solidFill>
                  <a:ln>
                    <a:noFill/>
                  </a:ln>
                  <a:effectLst/>
                </c:spPr>
                <c:cat>
                  <c:numRef>
                    <c:extLst>
                      <c:ext uri="{02D57815-91ED-43cb-92C2-25804820EDAC}">
                        <c15:formulaRef>
                          <c15:sqref>'C3-20'!$A$16:$A$44</c15:sqref>
                        </c15:formulaRef>
                      </c:ext>
                    </c:extLst>
                    <c:numCache>
                      <c:formatCode>General</c:formatCode>
                      <c:ptCount val="29"/>
                      <c:pt idx="0">
                        <c:v>1962</c:v>
                      </c:pt>
                      <c:pt idx="1">
                        <c:v>1964</c:v>
                      </c:pt>
                      <c:pt idx="2">
                        <c:v>1966</c:v>
                      </c:pt>
                      <c:pt idx="3">
                        <c:v>1968</c:v>
                      </c:pt>
                      <c:pt idx="4">
                        <c:v>1970</c:v>
                      </c:pt>
                      <c:pt idx="5">
                        <c:v>1972</c:v>
                      </c:pt>
                      <c:pt idx="6">
                        <c:v>1974</c:v>
                      </c:pt>
                      <c:pt idx="7">
                        <c:v>1976</c:v>
                      </c:pt>
                      <c:pt idx="8">
                        <c:v>1978</c:v>
                      </c:pt>
                      <c:pt idx="9">
                        <c:v>1980</c:v>
                      </c:pt>
                      <c:pt idx="10">
                        <c:v>1982</c:v>
                      </c:pt>
                      <c:pt idx="11">
                        <c:v>1984</c:v>
                      </c:pt>
                      <c:pt idx="12">
                        <c:v>1986</c:v>
                      </c:pt>
                      <c:pt idx="13">
                        <c:v>1988</c:v>
                      </c:pt>
                      <c:pt idx="14">
                        <c:v>1990</c:v>
                      </c:pt>
                      <c:pt idx="15">
                        <c:v>1992</c:v>
                      </c:pt>
                      <c:pt idx="16">
                        <c:v>1994</c:v>
                      </c:pt>
                      <c:pt idx="17">
                        <c:v>1996</c:v>
                      </c:pt>
                      <c:pt idx="18">
                        <c:v>1998</c:v>
                      </c:pt>
                      <c:pt idx="19">
                        <c:v>2000</c:v>
                      </c:pt>
                      <c:pt idx="20">
                        <c:v>2002</c:v>
                      </c:pt>
                      <c:pt idx="21">
                        <c:v>2004</c:v>
                      </c:pt>
                      <c:pt idx="22">
                        <c:v>2006</c:v>
                      </c:pt>
                      <c:pt idx="23">
                        <c:v>2008</c:v>
                      </c:pt>
                      <c:pt idx="24">
                        <c:v>2010</c:v>
                      </c:pt>
                      <c:pt idx="25">
                        <c:v>2012</c:v>
                      </c:pt>
                      <c:pt idx="26">
                        <c:v>2014</c:v>
                      </c:pt>
                      <c:pt idx="27">
                        <c:v>2016</c:v>
                      </c:pt>
                      <c:pt idx="28">
                        <c:v>2017</c:v>
                      </c:pt>
                    </c:numCache>
                  </c:numRef>
                </c:cat>
                <c:val>
                  <c:numRef>
                    <c:extLst>
                      <c:ext uri="{02D57815-91ED-43cb-92C2-25804820EDAC}">
                        <c15:formulaRef>
                          <c15:sqref>'C3-20'!$C$16:$C$44</c15:sqref>
                        </c15:formulaRef>
                      </c:ext>
                    </c:extLst>
                    <c:numCache>
                      <c:formatCode>#,##0</c:formatCode>
                      <c:ptCount val="29"/>
                      <c:pt idx="0">
                        <c:v>31241861.333762899</c:v>
                      </c:pt>
                      <c:pt idx="1">
                        <c:v>36533655.413059801</c:v>
                      </c:pt>
                      <c:pt idx="2">
                        <c:v>37273443.465139903</c:v>
                      </c:pt>
                      <c:pt idx="3">
                        <c:v>38734707.646937497</c:v>
                      </c:pt>
                      <c:pt idx="4">
                        <c:v>40877799.781593099</c:v>
                      </c:pt>
                      <c:pt idx="5">
                        <c:v>44738638.731567197</c:v>
                      </c:pt>
                      <c:pt idx="6">
                        <c:v>48372086.469808497</c:v>
                      </c:pt>
                      <c:pt idx="7">
                        <c:v>48746585.908382103</c:v>
                      </c:pt>
                      <c:pt idx="8">
                        <c:v>55015467.3974948</c:v>
                      </c:pt>
                      <c:pt idx="9">
                        <c:v>54772477.842755198</c:v>
                      </c:pt>
                      <c:pt idx="10">
                        <c:v>51452378.815938197</c:v>
                      </c:pt>
                      <c:pt idx="11">
                        <c:v>52311771.0585059</c:v>
                      </c:pt>
                      <c:pt idx="12">
                        <c:v>51305495.400150701</c:v>
                      </c:pt>
                      <c:pt idx="13">
                        <c:v>51084823.0272552</c:v>
                      </c:pt>
                      <c:pt idx="14">
                        <c:v>44727181.712125197</c:v>
                      </c:pt>
                      <c:pt idx="15">
                        <c:v>32931622.873653401</c:v>
                      </c:pt>
                      <c:pt idx="16">
                        <c:v>40670424.032022104</c:v>
                      </c:pt>
                      <c:pt idx="17">
                        <c:v>38834444.233473897</c:v>
                      </c:pt>
                      <c:pt idx="18">
                        <c:v>37576251.418380097</c:v>
                      </c:pt>
                      <c:pt idx="19">
                        <c:v>35994326.420836903</c:v>
                      </c:pt>
                      <c:pt idx="20">
                        <c:v>38701731.912696801</c:v>
                      </c:pt>
                      <c:pt idx="21">
                        <c:v>47907414.675020203</c:v>
                      </c:pt>
                      <c:pt idx="22">
                        <c:v>41583403.591275901</c:v>
                      </c:pt>
                      <c:pt idx="23">
                        <c:v>41889634.743108697</c:v>
                      </c:pt>
                      <c:pt idx="24">
                        <c:v>31223989.094763201</c:v>
                      </c:pt>
                      <c:pt idx="25">
                        <c:v>29274750.039773501</c:v>
                      </c:pt>
                      <c:pt idx="26">
                        <c:v>35427445.982297003</c:v>
                      </c:pt>
                      <c:pt idx="27">
                        <c:v>35231156.374352902</c:v>
                      </c:pt>
                      <c:pt idx="28">
                        <c:v>35712072.789999999</c:v>
                      </c:pt>
                    </c:numCache>
                  </c:numRef>
                </c:val>
                <c:extLst>
                  <c:ext xmlns:c16="http://schemas.microsoft.com/office/drawing/2014/chart" uri="{C3380CC4-5D6E-409C-BE32-E72D297353CC}">
                    <c16:uniqueId val="{00000002-AAAA-4268-A8D3-0BFDFE00940F}"/>
                  </c:ext>
                </c:extLst>
              </c15:ser>
            </c15:filteredAreaSeries>
          </c:ext>
        </c:extLst>
      </c:areaChart>
      <c:areaChart>
        <c:grouping val="stacked"/>
        <c:varyColors val="0"/>
        <c:ser>
          <c:idx val="0"/>
          <c:order val="0"/>
          <c:tx>
            <c:strRef>
              <c:f>'C3-20'!$B$14</c:f>
              <c:strCache>
                <c:ptCount val="1"/>
                <c:pt idx="0">
                  <c:v>Biocapacity</c:v>
                </c:pt>
              </c:strCache>
            </c:strRef>
          </c:tx>
          <c:spPr>
            <a:pattFill prst="pct25">
              <a:fgClr>
                <a:schemeClr val="accent6"/>
              </a:fgClr>
              <a:bgClr>
                <a:schemeClr val="bg1"/>
              </a:bgClr>
            </a:pattFill>
            <a:ln w="12700">
              <a:solidFill>
                <a:schemeClr val="accent6"/>
              </a:solidFill>
            </a:ln>
            <a:effectLst/>
          </c:spPr>
          <c:cat>
            <c:numRef>
              <c:f>'C3-20'!$A$16:$A$44</c:f>
              <c:numCache>
                <c:formatCode>General</c:formatCode>
                <c:ptCount val="29"/>
                <c:pt idx="0">
                  <c:v>1962</c:v>
                </c:pt>
                <c:pt idx="1">
                  <c:v>1964</c:v>
                </c:pt>
                <c:pt idx="2">
                  <c:v>1966</c:v>
                </c:pt>
                <c:pt idx="3">
                  <c:v>1968</c:v>
                </c:pt>
                <c:pt idx="4">
                  <c:v>1970</c:v>
                </c:pt>
                <c:pt idx="5">
                  <c:v>1972</c:v>
                </c:pt>
                <c:pt idx="6">
                  <c:v>1974</c:v>
                </c:pt>
                <c:pt idx="7">
                  <c:v>1976</c:v>
                </c:pt>
                <c:pt idx="8">
                  <c:v>1978</c:v>
                </c:pt>
                <c:pt idx="9">
                  <c:v>1980</c:v>
                </c:pt>
                <c:pt idx="10">
                  <c:v>1982</c:v>
                </c:pt>
                <c:pt idx="11">
                  <c:v>1984</c:v>
                </c:pt>
                <c:pt idx="12">
                  <c:v>1986</c:v>
                </c:pt>
                <c:pt idx="13">
                  <c:v>1988</c:v>
                </c:pt>
                <c:pt idx="14">
                  <c:v>1990</c:v>
                </c:pt>
                <c:pt idx="15">
                  <c:v>1992</c:v>
                </c:pt>
                <c:pt idx="16">
                  <c:v>1994</c:v>
                </c:pt>
                <c:pt idx="17">
                  <c:v>1996</c:v>
                </c:pt>
                <c:pt idx="18">
                  <c:v>1998</c:v>
                </c:pt>
                <c:pt idx="19">
                  <c:v>2000</c:v>
                </c:pt>
                <c:pt idx="20">
                  <c:v>2002</c:v>
                </c:pt>
                <c:pt idx="21">
                  <c:v>2004</c:v>
                </c:pt>
                <c:pt idx="22">
                  <c:v>2006</c:v>
                </c:pt>
                <c:pt idx="23">
                  <c:v>2008</c:v>
                </c:pt>
                <c:pt idx="24">
                  <c:v>2010</c:v>
                </c:pt>
                <c:pt idx="25">
                  <c:v>2012</c:v>
                </c:pt>
                <c:pt idx="26">
                  <c:v>2014</c:v>
                </c:pt>
                <c:pt idx="27">
                  <c:v>2016</c:v>
                </c:pt>
                <c:pt idx="28">
                  <c:v>2017</c:v>
                </c:pt>
              </c:numCache>
            </c:numRef>
          </c:cat>
          <c:val>
            <c:numRef>
              <c:f>'C3-20'!$B$16:$B$44</c:f>
              <c:numCache>
                <c:formatCode>#,##0</c:formatCode>
                <c:ptCount val="29"/>
                <c:pt idx="0">
                  <c:v>15959146.7627367</c:v>
                </c:pt>
                <c:pt idx="1">
                  <c:v>16083229.2033791</c:v>
                </c:pt>
                <c:pt idx="2">
                  <c:v>17089412.245662302</c:v>
                </c:pt>
                <c:pt idx="3">
                  <c:v>18012704.870290499</c:v>
                </c:pt>
                <c:pt idx="4">
                  <c:v>17264330.6546898</c:v>
                </c:pt>
                <c:pt idx="5">
                  <c:v>20451748.5873864</c:v>
                </c:pt>
                <c:pt idx="6">
                  <c:v>22535897.425429299</c:v>
                </c:pt>
                <c:pt idx="7">
                  <c:v>21375750.410422899</c:v>
                </c:pt>
                <c:pt idx="8">
                  <c:v>23325475.573279999</c:v>
                </c:pt>
                <c:pt idx="9">
                  <c:v>24750392.272131398</c:v>
                </c:pt>
                <c:pt idx="10">
                  <c:v>25379858.379875001</c:v>
                </c:pt>
                <c:pt idx="11">
                  <c:v>27459755.1751858</c:v>
                </c:pt>
                <c:pt idx="12">
                  <c:v>26007876.8991374</c:v>
                </c:pt>
                <c:pt idx="13">
                  <c:v>27930277.719707701</c:v>
                </c:pt>
                <c:pt idx="14">
                  <c:v>24897131.6011177</c:v>
                </c:pt>
                <c:pt idx="15">
                  <c:v>21312058.006020099</c:v>
                </c:pt>
                <c:pt idx="16">
                  <c:v>23211805.5832076</c:v>
                </c:pt>
                <c:pt idx="17">
                  <c:v>22466320.699161299</c:v>
                </c:pt>
                <c:pt idx="18">
                  <c:v>24109457.591489401</c:v>
                </c:pt>
                <c:pt idx="19">
                  <c:v>20317248.162872002</c:v>
                </c:pt>
                <c:pt idx="20">
                  <c:v>22464323.520272601</c:v>
                </c:pt>
                <c:pt idx="21">
                  <c:v>28429704.1523485</c:v>
                </c:pt>
                <c:pt idx="22">
                  <c:v>25144602.445818398</c:v>
                </c:pt>
                <c:pt idx="23">
                  <c:v>27951652.874200001</c:v>
                </c:pt>
                <c:pt idx="24">
                  <c:v>22226373.0852101</c:v>
                </c:pt>
                <c:pt idx="25">
                  <c:v>21505433.759989399</c:v>
                </c:pt>
                <c:pt idx="26">
                  <c:v>26341863.420627099</c:v>
                </c:pt>
                <c:pt idx="27">
                  <c:v>24060169.484216399</c:v>
                </c:pt>
                <c:pt idx="28">
                  <c:v>24399743</c:v>
                </c:pt>
              </c:numCache>
            </c:numRef>
          </c:val>
          <c:extLst>
            <c:ext xmlns:c16="http://schemas.microsoft.com/office/drawing/2014/chart" uri="{C3380CC4-5D6E-409C-BE32-E72D297353CC}">
              <c16:uniqueId val="{00000001-AAAA-4268-A8D3-0BFDFE00940F}"/>
            </c:ext>
          </c:extLst>
        </c:ser>
        <c:dLbls>
          <c:showLegendKey val="0"/>
          <c:showVal val="0"/>
          <c:showCatName val="0"/>
          <c:showSerName val="0"/>
          <c:showPercent val="0"/>
          <c:showBubbleSize val="0"/>
        </c:dLbls>
        <c:axId val="1070598448"/>
        <c:axId val="1070604352"/>
      </c:areaChart>
      <c:catAx>
        <c:axId val="993961320"/>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5400000" spcFirstLastPara="1" vertOverflow="ellipsis" wrap="square" anchor="ctr" anchorCtr="1"/>
          <a:lstStyle/>
          <a:p>
            <a:pPr>
              <a:defRPr sz="900" b="0" i="0" u="none" strike="noStrike" kern="1200" baseline="0">
                <a:solidFill>
                  <a:schemeClr val="tx1"/>
                </a:solidFill>
                <a:latin typeface="+mn-lt"/>
                <a:ea typeface="+mn-ea"/>
                <a:cs typeface="+mn-cs"/>
              </a:defRPr>
            </a:pPr>
            <a:endParaRPr lang="hu-HU"/>
          </a:p>
        </c:txPr>
        <c:crossAx val="993959680"/>
        <c:crosses val="autoZero"/>
        <c:auto val="1"/>
        <c:lblAlgn val="ctr"/>
        <c:lblOffset val="100"/>
        <c:tickMarkSkip val="1"/>
        <c:noMultiLvlLbl val="0"/>
      </c:catAx>
      <c:valAx>
        <c:axId val="993959680"/>
        <c:scaling>
          <c:orientation val="minMax"/>
          <c:max val="65000000"/>
          <c:min val="0"/>
        </c:scaling>
        <c:delete val="0"/>
        <c:axPos val="l"/>
        <c:majorGridlines>
          <c:spPr>
            <a:ln w="9525" cap="flat" cmpd="sng" algn="ctr">
              <a:solidFill>
                <a:schemeClr val="bg1">
                  <a:lumMod val="65000"/>
                </a:schemeClr>
              </a:solidFill>
              <a:prstDash val="dash"/>
              <a:round/>
            </a:ln>
            <a:effectLst/>
          </c:spPr>
        </c:majorGridlines>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93961320"/>
        <c:crosses val="autoZero"/>
        <c:crossBetween val="midCat"/>
        <c:dispUnits>
          <c:builtInUnit val="millions"/>
        </c:dispUnits>
      </c:valAx>
      <c:valAx>
        <c:axId val="1070604352"/>
        <c:scaling>
          <c:orientation val="minMax"/>
          <c:max val="65000000"/>
          <c:min val="0"/>
        </c:scaling>
        <c:delete val="0"/>
        <c:axPos val="r"/>
        <c:numFmt formatCode="#,##0"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70598448"/>
        <c:crosses val="max"/>
        <c:crossBetween val="midCat"/>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dispUnitsLbl>
        </c:dispUnits>
      </c:valAx>
      <c:catAx>
        <c:axId val="1070598448"/>
        <c:scaling>
          <c:orientation val="minMax"/>
        </c:scaling>
        <c:delete val="1"/>
        <c:axPos val="b"/>
        <c:numFmt formatCode="General" sourceLinked="1"/>
        <c:majorTickMark val="out"/>
        <c:minorTickMark val="none"/>
        <c:tickLblPos val="nextTo"/>
        <c:crossAx val="1070604352"/>
        <c:crosses val="autoZero"/>
        <c:auto val="1"/>
        <c:lblAlgn val="ctr"/>
        <c:lblOffset val="100"/>
        <c:noMultiLvlLbl val="0"/>
      </c:catAx>
      <c:spPr>
        <a:noFill/>
        <a:ln>
          <a:solidFill>
            <a:schemeClr val="bg1">
              <a:lumMod val="6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622703412073483E-2"/>
          <c:y val="0.15238097643809942"/>
          <c:w val="0.90503696412948376"/>
          <c:h val="0.72169095521338089"/>
        </c:manualLayout>
      </c:layout>
      <c:scatterChart>
        <c:scatterStyle val="lineMarker"/>
        <c:varyColors val="0"/>
        <c:ser>
          <c:idx val="0"/>
          <c:order val="0"/>
          <c:tx>
            <c:strRef>
              <c:f>'C3-21'!$C$16</c:f>
              <c:strCache>
                <c:ptCount val="1"/>
                <c:pt idx="0">
                  <c:v>Ökológiai lábnyom</c:v>
                </c:pt>
              </c:strCache>
            </c:strRef>
          </c:tx>
          <c:spPr>
            <a:ln w="22225" cap="rnd">
              <a:solidFill>
                <a:srgbClr val="5E0202"/>
              </a:solidFill>
              <a:round/>
              <a:headEnd type="oval"/>
              <a:tailEnd type="triangle"/>
            </a:ln>
            <a:effectLst/>
          </c:spPr>
          <c:marker>
            <c:symbol val="none"/>
          </c:marker>
          <c:dLbls>
            <c:dLbl>
              <c:idx val="1"/>
              <c:layout>
                <c:manualLayout>
                  <c:x val="-8.964640222312617E-2"/>
                  <c:y val="-5.0510536263578777E-3"/>
                </c:manualLayout>
              </c:layout>
              <c:tx>
                <c:rich>
                  <a:bodyPr/>
                  <a:lstStyle/>
                  <a:p>
                    <a:r>
                      <a:rPr lang="en-US" b="1"/>
                      <a:t>1990</a:t>
                    </a:r>
                  </a:p>
                </c:rich>
              </c:tx>
              <c:showLegendKey val="0"/>
              <c:showVal val="0"/>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4B74-444D-A97D-F6B793006A49}"/>
                </c:ext>
              </c:extLst>
            </c:dLbl>
            <c:dLbl>
              <c:idx val="22"/>
              <c:layout>
                <c:manualLayout>
                  <c:x val="-1.0050491061892918E-2"/>
                  <c:y val="3.7037165675948246E-2"/>
                </c:manualLayout>
              </c:layout>
              <c:tx>
                <c:rich>
                  <a:bodyPr/>
                  <a:lstStyle/>
                  <a:p>
                    <a:r>
                      <a:rPr lang="en-US" b="1">
                        <a:solidFill>
                          <a:srgbClr val="5E0202"/>
                        </a:solidFill>
                      </a:rPr>
                      <a:t>2016</a:t>
                    </a:r>
                  </a:p>
                </c:rich>
              </c:tx>
              <c:showLegendKey val="0"/>
              <c:showVal val="0"/>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4B74-444D-A97D-F6B793006A4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5E0202"/>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0"/>
              </c:ext>
            </c:extLst>
          </c:dLbls>
          <c:xVal>
            <c:numRef>
              <c:f>'C3-21'!$B$17:$B$43</c:f>
              <c:numCache>
                <c:formatCode>General</c:formatCode>
                <c:ptCount val="27"/>
                <c:pt idx="0">
                  <c:v>0.7</c:v>
                </c:pt>
                <c:pt idx="1">
                  <c:v>0.7</c:v>
                </c:pt>
                <c:pt idx="2">
                  <c:v>0.71</c:v>
                </c:pt>
                <c:pt idx="3">
                  <c:v>0.72</c:v>
                </c:pt>
                <c:pt idx="4">
                  <c:v>0.73</c:v>
                </c:pt>
                <c:pt idx="5">
                  <c:v>0.74</c:v>
                </c:pt>
                <c:pt idx="6">
                  <c:v>0.75</c:v>
                </c:pt>
                <c:pt idx="7">
                  <c:v>0.75</c:v>
                </c:pt>
                <c:pt idx="8">
                  <c:v>0.75</c:v>
                </c:pt>
                <c:pt idx="9">
                  <c:v>0.76</c:v>
                </c:pt>
                <c:pt idx="10">
                  <c:v>0.77</c:v>
                </c:pt>
                <c:pt idx="11">
                  <c:v>0.78</c:v>
                </c:pt>
                <c:pt idx="12">
                  <c:v>0.78</c:v>
                </c:pt>
                <c:pt idx="13">
                  <c:v>0.79</c:v>
                </c:pt>
                <c:pt idx="14">
                  <c:v>0.8</c:v>
                </c:pt>
                <c:pt idx="15">
                  <c:v>0.8</c:v>
                </c:pt>
                <c:pt idx="16">
                  <c:v>0.81</c:v>
                </c:pt>
                <c:pt idx="17">
                  <c:v>0.81</c:v>
                </c:pt>
                <c:pt idx="18">
                  <c:v>0.82</c:v>
                </c:pt>
                <c:pt idx="19">
                  <c:v>0.82</c:v>
                </c:pt>
                <c:pt idx="20">
                  <c:v>0.82</c:v>
                </c:pt>
                <c:pt idx="21">
                  <c:v>0.83</c:v>
                </c:pt>
                <c:pt idx="22">
                  <c:v>0.83</c:v>
                </c:pt>
                <c:pt idx="23">
                  <c:v>0.83</c:v>
                </c:pt>
                <c:pt idx="24">
                  <c:v>0.83</c:v>
                </c:pt>
                <c:pt idx="25">
                  <c:v>0.83</c:v>
                </c:pt>
                <c:pt idx="26">
                  <c:v>0.83</c:v>
                </c:pt>
              </c:numCache>
            </c:numRef>
          </c:xVal>
          <c:yVal>
            <c:numRef>
              <c:f>'C3-21'!$C$17:$C$43</c:f>
              <c:numCache>
                <c:formatCode>General</c:formatCode>
                <c:ptCount val="27"/>
                <c:pt idx="0">
                  <c:v>4.3099999999999996</c:v>
                </c:pt>
                <c:pt idx="1">
                  <c:v>4.41</c:v>
                </c:pt>
                <c:pt idx="2">
                  <c:v>4.0199999999999996</c:v>
                </c:pt>
                <c:pt idx="3">
                  <c:v>3.56</c:v>
                </c:pt>
                <c:pt idx="4">
                  <c:v>3.93</c:v>
                </c:pt>
                <c:pt idx="5">
                  <c:v>3.4</c:v>
                </c:pt>
                <c:pt idx="6">
                  <c:v>3.76</c:v>
                </c:pt>
                <c:pt idx="7">
                  <c:v>3.78</c:v>
                </c:pt>
                <c:pt idx="8">
                  <c:v>3.66</c:v>
                </c:pt>
                <c:pt idx="9">
                  <c:v>3.62</c:v>
                </c:pt>
                <c:pt idx="10">
                  <c:v>3.52</c:v>
                </c:pt>
                <c:pt idx="11">
                  <c:v>4.07</c:v>
                </c:pt>
                <c:pt idx="12">
                  <c:v>3.81</c:v>
                </c:pt>
                <c:pt idx="13">
                  <c:v>3.78</c:v>
                </c:pt>
                <c:pt idx="14">
                  <c:v>4.74</c:v>
                </c:pt>
                <c:pt idx="15">
                  <c:v>4.33</c:v>
                </c:pt>
                <c:pt idx="16">
                  <c:v>4.1399999999999997</c:v>
                </c:pt>
                <c:pt idx="17">
                  <c:v>3.59</c:v>
                </c:pt>
                <c:pt idx="18">
                  <c:v>4.1900000000000004</c:v>
                </c:pt>
                <c:pt idx="19">
                  <c:v>3.37</c:v>
                </c:pt>
                <c:pt idx="20">
                  <c:v>3.15</c:v>
                </c:pt>
                <c:pt idx="21">
                  <c:v>3.52</c:v>
                </c:pt>
                <c:pt idx="22">
                  <c:v>2.97</c:v>
                </c:pt>
                <c:pt idx="23">
                  <c:v>3.27</c:v>
                </c:pt>
                <c:pt idx="24">
                  <c:v>3.61</c:v>
                </c:pt>
                <c:pt idx="25">
                  <c:v>3.55</c:v>
                </c:pt>
                <c:pt idx="26">
                  <c:v>3.61</c:v>
                </c:pt>
              </c:numCache>
            </c:numRef>
          </c:yVal>
          <c:smooth val="1"/>
          <c:extLst>
            <c:ext xmlns:c16="http://schemas.microsoft.com/office/drawing/2014/chart" uri="{C3380CC4-5D6E-409C-BE32-E72D297353CC}">
              <c16:uniqueId val="{00000000-4B74-444D-A97D-F6B793006A49}"/>
            </c:ext>
          </c:extLst>
        </c:ser>
        <c:dLbls>
          <c:showLegendKey val="0"/>
          <c:showVal val="0"/>
          <c:showCatName val="0"/>
          <c:showSerName val="0"/>
          <c:showPercent val="0"/>
          <c:showBubbleSize val="0"/>
        </c:dLbls>
        <c:axId val="994924704"/>
        <c:axId val="994917816"/>
      </c:scatterChart>
      <c:valAx>
        <c:axId val="994924704"/>
        <c:scaling>
          <c:orientation val="minMax"/>
          <c:max val="0.9"/>
          <c:min val="0.60000000000000009"/>
        </c:scaling>
        <c:delete val="0"/>
        <c:axPos val="b"/>
        <c:majorGridlines>
          <c:spPr>
            <a:ln w="9525" cap="flat" cmpd="sng" algn="ctr">
              <a:solidFill>
                <a:schemeClr val="bg1">
                  <a:lumMod val="65000"/>
                </a:schemeClr>
              </a:solidFill>
              <a:prstDash val="dash"/>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Humán Fejlettségi Index</a:t>
                </a:r>
              </a:p>
            </c:rich>
          </c:tx>
          <c:layout>
            <c:manualLayout>
              <c:xMode val="edge"/>
              <c:yMode val="edge"/>
              <c:x val="0.70223600174978129"/>
              <c:y val="0.9390274014212539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0.0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94917816"/>
        <c:crosses val="autoZero"/>
        <c:crossBetween val="midCat"/>
      </c:valAx>
      <c:valAx>
        <c:axId val="994917816"/>
        <c:scaling>
          <c:orientation val="minMax"/>
          <c:max val="7"/>
        </c:scaling>
        <c:delete val="0"/>
        <c:axPos val="l"/>
        <c:majorGridlines>
          <c:spPr>
            <a:ln w="9525" cap="flat" cmpd="sng" algn="ctr">
              <a:solidFill>
                <a:schemeClr val="bg1">
                  <a:lumMod val="65000"/>
                  <a:alpha val="99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b="0">
                    <a:solidFill>
                      <a:sysClr val="windowText" lastClr="000000"/>
                    </a:solidFill>
                  </a:rPr>
                  <a:t>Ökológiai</a:t>
                </a:r>
                <a:r>
                  <a:rPr lang="hu-HU" b="0" baseline="0">
                    <a:solidFill>
                      <a:sysClr val="windowText" lastClr="000000"/>
                    </a:solidFill>
                  </a:rPr>
                  <a:t> </a:t>
                </a:r>
                <a:r>
                  <a:rPr lang="hu-HU" b="0">
                    <a:solidFill>
                      <a:sysClr val="windowText" lastClr="000000"/>
                    </a:solidFill>
                  </a:rPr>
                  <a:t>lábnyom (hektár/fő/év)</a:t>
                </a:r>
              </a:p>
            </c:rich>
          </c:tx>
          <c:layout>
            <c:manualLayout>
              <c:xMode val="edge"/>
              <c:yMode val="edge"/>
              <c:x val="2.2222222222222223E-2"/>
              <c:y val="3.3510863225430135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94924704"/>
        <c:crosses val="autoZero"/>
        <c:crossBetween val="midCat"/>
      </c:valAx>
      <c:spPr>
        <a:noFill/>
        <a:ln>
          <a:solidFill>
            <a:schemeClr val="bg1">
              <a:lumMod val="65000"/>
            </a:schemeClr>
          </a:solid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622703412073483E-2"/>
          <c:y val="0.15238097643809942"/>
          <c:w val="0.90503696412948376"/>
          <c:h val="0.72169095521338089"/>
        </c:manualLayout>
      </c:layout>
      <c:scatterChart>
        <c:scatterStyle val="lineMarker"/>
        <c:varyColors val="0"/>
        <c:ser>
          <c:idx val="0"/>
          <c:order val="0"/>
          <c:tx>
            <c:strRef>
              <c:f>'C3-21'!$C$16</c:f>
              <c:strCache>
                <c:ptCount val="1"/>
                <c:pt idx="0">
                  <c:v>Ökológiai lábnyom</c:v>
                </c:pt>
              </c:strCache>
            </c:strRef>
          </c:tx>
          <c:spPr>
            <a:ln w="22225" cap="rnd">
              <a:solidFill>
                <a:srgbClr val="5E0202"/>
              </a:solidFill>
              <a:round/>
              <a:headEnd type="oval"/>
              <a:tailEnd type="triangle"/>
            </a:ln>
            <a:effectLst/>
          </c:spPr>
          <c:marker>
            <c:symbol val="none"/>
          </c:marker>
          <c:dLbls>
            <c:dLbl>
              <c:idx val="1"/>
              <c:layout>
                <c:manualLayout>
                  <c:x val="-8.964640222312617E-2"/>
                  <c:y val="-5.0510536263578777E-3"/>
                </c:manualLayout>
              </c:layout>
              <c:tx>
                <c:rich>
                  <a:bodyPr/>
                  <a:lstStyle/>
                  <a:p>
                    <a:r>
                      <a:rPr lang="en-US" b="1"/>
                      <a:t>1990</a:t>
                    </a:r>
                  </a:p>
                </c:rich>
              </c:tx>
              <c:showLegendKey val="0"/>
              <c:showVal val="0"/>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BD63-4644-A2F5-8E2F1E918110}"/>
                </c:ext>
              </c:extLst>
            </c:dLbl>
            <c:dLbl>
              <c:idx val="22"/>
              <c:layout>
                <c:manualLayout>
                  <c:x val="-1.0050491061892918E-2"/>
                  <c:y val="3.7037165675948246E-2"/>
                </c:manualLayout>
              </c:layout>
              <c:tx>
                <c:rich>
                  <a:bodyPr/>
                  <a:lstStyle/>
                  <a:p>
                    <a:r>
                      <a:rPr lang="en-US" b="1">
                        <a:solidFill>
                          <a:srgbClr val="5E0202"/>
                        </a:solidFill>
                      </a:rPr>
                      <a:t>2016</a:t>
                    </a:r>
                  </a:p>
                </c:rich>
              </c:tx>
              <c:showLegendKey val="0"/>
              <c:showVal val="0"/>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BD63-4644-A2F5-8E2F1E91811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5E0202"/>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0"/>
              </c:ext>
            </c:extLst>
          </c:dLbls>
          <c:xVal>
            <c:numRef>
              <c:f>'C3-21'!$B$17:$B$43</c:f>
              <c:numCache>
                <c:formatCode>General</c:formatCode>
                <c:ptCount val="27"/>
                <c:pt idx="0">
                  <c:v>0.7</c:v>
                </c:pt>
                <c:pt idx="1">
                  <c:v>0.7</c:v>
                </c:pt>
                <c:pt idx="2">
                  <c:v>0.71</c:v>
                </c:pt>
                <c:pt idx="3">
                  <c:v>0.72</c:v>
                </c:pt>
                <c:pt idx="4">
                  <c:v>0.73</c:v>
                </c:pt>
                <c:pt idx="5">
                  <c:v>0.74</c:v>
                </c:pt>
                <c:pt idx="6">
                  <c:v>0.75</c:v>
                </c:pt>
                <c:pt idx="7">
                  <c:v>0.75</c:v>
                </c:pt>
                <c:pt idx="8">
                  <c:v>0.75</c:v>
                </c:pt>
                <c:pt idx="9">
                  <c:v>0.76</c:v>
                </c:pt>
                <c:pt idx="10">
                  <c:v>0.77</c:v>
                </c:pt>
                <c:pt idx="11">
                  <c:v>0.78</c:v>
                </c:pt>
                <c:pt idx="12">
                  <c:v>0.78</c:v>
                </c:pt>
                <c:pt idx="13">
                  <c:v>0.79</c:v>
                </c:pt>
                <c:pt idx="14">
                  <c:v>0.8</c:v>
                </c:pt>
                <c:pt idx="15">
                  <c:v>0.8</c:v>
                </c:pt>
                <c:pt idx="16">
                  <c:v>0.81</c:v>
                </c:pt>
                <c:pt idx="17">
                  <c:v>0.81</c:v>
                </c:pt>
                <c:pt idx="18">
                  <c:v>0.82</c:v>
                </c:pt>
                <c:pt idx="19">
                  <c:v>0.82</c:v>
                </c:pt>
                <c:pt idx="20">
                  <c:v>0.82</c:v>
                </c:pt>
                <c:pt idx="21">
                  <c:v>0.83</c:v>
                </c:pt>
                <c:pt idx="22">
                  <c:v>0.83</c:v>
                </c:pt>
                <c:pt idx="23">
                  <c:v>0.83</c:v>
                </c:pt>
                <c:pt idx="24">
                  <c:v>0.83</c:v>
                </c:pt>
                <c:pt idx="25">
                  <c:v>0.83</c:v>
                </c:pt>
                <c:pt idx="26">
                  <c:v>0.83</c:v>
                </c:pt>
              </c:numCache>
            </c:numRef>
          </c:xVal>
          <c:yVal>
            <c:numRef>
              <c:f>'C3-21'!$C$17:$C$43</c:f>
              <c:numCache>
                <c:formatCode>General</c:formatCode>
                <c:ptCount val="27"/>
                <c:pt idx="0">
                  <c:v>4.3099999999999996</c:v>
                </c:pt>
                <c:pt idx="1">
                  <c:v>4.41</c:v>
                </c:pt>
                <c:pt idx="2">
                  <c:v>4.0199999999999996</c:v>
                </c:pt>
                <c:pt idx="3">
                  <c:v>3.56</c:v>
                </c:pt>
                <c:pt idx="4">
                  <c:v>3.93</c:v>
                </c:pt>
                <c:pt idx="5">
                  <c:v>3.4</c:v>
                </c:pt>
                <c:pt idx="6">
                  <c:v>3.76</c:v>
                </c:pt>
                <c:pt idx="7">
                  <c:v>3.78</c:v>
                </c:pt>
                <c:pt idx="8">
                  <c:v>3.66</c:v>
                </c:pt>
                <c:pt idx="9">
                  <c:v>3.62</c:v>
                </c:pt>
                <c:pt idx="10">
                  <c:v>3.52</c:v>
                </c:pt>
                <c:pt idx="11">
                  <c:v>4.07</c:v>
                </c:pt>
                <c:pt idx="12">
                  <c:v>3.81</c:v>
                </c:pt>
                <c:pt idx="13">
                  <c:v>3.78</c:v>
                </c:pt>
                <c:pt idx="14">
                  <c:v>4.74</c:v>
                </c:pt>
                <c:pt idx="15">
                  <c:v>4.33</c:v>
                </c:pt>
                <c:pt idx="16">
                  <c:v>4.1399999999999997</c:v>
                </c:pt>
                <c:pt idx="17">
                  <c:v>3.59</c:v>
                </c:pt>
                <c:pt idx="18">
                  <c:v>4.1900000000000004</c:v>
                </c:pt>
                <c:pt idx="19">
                  <c:v>3.37</c:v>
                </c:pt>
                <c:pt idx="20">
                  <c:v>3.15</c:v>
                </c:pt>
                <c:pt idx="21">
                  <c:v>3.52</c:v>
                </c:pt>
                <c:pt idx="22">
                  <c:v>2.97</c:v>
                </c:pt>
                <c:pt idx="23">
                  <c:v>3.27</c:v>
                </c:pt>
                <c:pt idx="24">
                  <c:v>3.61</c:v>
                </c:pt>
                <c:pt idx="25">
                  <c:v>3.55</c:v>
                </c:pt>
                <c:pt idx="26">
                  <c:v>3.61</c:v>
                </c:pt>
              </c:numCache>
            </c:numRef>
          </c:yVal>
          <c:smooth val="1"/>
          <c:extLst>
            <c:ext xmlns:c16="http://schemas.microsoft.com/office/drawing/2014/chart" uri="{C3380CC4-5D6E-409C-BE32-E72D297353CC}">
              <c16:uniqueId val="{00000002-BD63-4644-A2F5-8E2F1E918110}"/>
            </c:ext>
          </c:extLst>
        </c:ser>
        <c:dLbls>
          <c:showLegendKey val="0"/>
          <c:showVal val="0"/>
          <c:showCatName val="0"/>
          <c:showSerName val="0"/>
          <c:showPercent val="0"/>
          <c:showBubbleSize val="0"/>
        </c:dLbls>
        <c:axId val="994924704"/>
        <c:axId val="994917816"/>
      </c:scatterChart>
      <c:valAx>
        <c:axId val="994924704"/>
        <c:scaling>
          <c:orientation val="minMax"/>
          <c:max val="0.9"/>
          <c:min val="0.60000000000000009"/>
        </c:scaling>
        <c:delete val="0"/>
        <c:axPos val="b"/>
        <c:majorGridlines>
          <c:spPr>
            <a:ln w="9525" cap="flat" cmpd="sng" algn="ctr">
              <a:solidFill>
                <a:schemeClr val="bg1">
                  <a:lumMod val="65000"/>
                </a:schemeClr>
              </a:solidFill>
              <a:prstDash val="dash"/>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Human Development Index</a:t>
                </a:r>
              </a:p>
            </c:rich>
          </c:tx>
          <c:layout>
            <c:manualLayout>
              <c:xMode val="edge"/>
              <c:yMode val="edge"/>
              <c:x val="0.68296661144422632"/>
              <c:y val="0.9372664392798167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0.0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94917816"/>
        <c:crosses val="autoZero"/>
        <c:crossBetween val="midCat"/>
      </c:valAx>
      <c:valAx>
        <c:axId val="994917816"/>
        <c:scaling>
          <c:orientation val="minMax"/>
          <c:max val="7"/>
        </c:scaling>
        <c:delete val="0"/>
        <c:axPos val="l"/>
        <c:majorGridlines>
          <c:spPr>
            <a:ln w="9525" cap="flat" cmpd="sng" algn="ctr">
              <a:solidFill>
                <a:schemeClr val="bg1">
                  <a:lumMod val="65000"/>
                  <a:alpha val="99000"/>
                </a:schemeClr>
              </a:solidFill>
              <a:prstDash val="dash"/>
              <a:round/>
            </a:ln>
            <a:effectLst/>
          </c:spPr>
        </c:majorGridlines>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94924704"/>
        <c:crosses val="autoZero"/>
        <c:crossBetween val="midCat"/>
      </c:valAx>
      <c:spPr>
        <a:noFill/>
        <a:ln>
          <a:solidFill>
            <a:schemeClr val="bg1">
              <a:lumMod val="65000"/>
            </a:schemeClr>
          </a:solid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567056813799753E-2"/>
          <c:y val="9.1075937570335372E-2"/>
          <c:w val="0.8757524059492563"/>
          <c:h val="0.77941116995836146"/>
        </c:manualLayout>
      </c:layout>
      <c:scatterChart>
        <c:scatterStyle val="lineMarker"/>
        <c:varyColors val="0"/>
        <c:ser>
          <c:idx val="0"/>
          <c:order val="0"/>
          <c:spPr>
            <a:ln w="19050" cap="rnd">
              <a:solidFill>
                <a:schemeClr val="accent1"/>
              </a:solidFill>
              <a:round/>
            </a:ln>
            <a:effectLst/>
          </c:spPr>
          <c:marker>
            <c:symbol val="circle"/>
            <c:size val="5"/>
            <c:spPr>
              <a:solidFill>
                <a:schemeClr val="accent6">
                  <a:lumMod val="75000"/>
                </a:schemeClr>
              </a:solidFill>
              <a:ln w="9525">
                <a:solidFill>
                  <a:schemeClr val="accent6">
                    <a:lumMod val="75000"/>
                  </a:schemeClr>
                </a:solidFill>
              </a:ln>
              <a:effectLst/>
            </c:spPr>
          </c:marker>
          <c:xVal>
            <c:numRef>
              <c:f>'C3-22'!$A$16:$A$45</c:f>
              <c:numCache>
                <c:formatCode>General</c:formatCode>
                <c:ptCount val="30"/>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numCache>
            </c:numRef>
          </c:xVal>
          <c:yVal>
            <c:numRef>
              <c:f>'C3-22'!$B$16:$B$45</c:f>
              <c:numCache>
                <c:formatCode>0.00%</c:formatCode>
                <c:ptCount val="30"/>
                <c:pt idx="2" formatCode="0.00">
                  <c:v>-3.3052693331181699</c:v>
                </c:pt>
                <c:pt idx="3" formatCode="0.00">
                  <c:v>0.91740017700227705</c:v>
                </c:pt>
                <c:pt idx="4" formatCode="0.00">
                  <c:v>2.3376848236677801</c:v>
                </c:pt>
                <c:pt idx="5" formatCode="0.00">
                  <c:v>2.5563602080923902</c:v>
                </c:pt>
                <c:pt idx="6" formatCode="0.00">
                  <c:v>4.6123636006501796</c:v>
                </c:pt>
                <c:pt idx="7" formatCode="0.00">
                  <c:v>4.9579703087795099</c:v>
                </c:pt>
                <c:pt idx="8" formatCode="0.00">
                  <c:v>1.61965975206727</c:v>
                </c:pt>
                <c:pt idx="9" formatCode="0.00">
                  <c:v>2.5016687755706202</c:v>
                </c:pt>
                <c:pt idx="10" formatCode="0.00">
                  <c:v>4.1886896282096897</c:v>
                </c:pt>
                <c:pt idx="11" formatCode="0.00">
                  <c:v>4.8327626041217204</c:v>
                </c:pt>
                <c:pt idx="12" formatCode="0.00">
                  <c:v>3.6537684739305298</c:v>
                </c:pt>
                <c:pt idx="13" formatCode="0.00">
                  <c:v>4.6678165710272799</c:v>
                </c:pt>
                <c:pt idx="14" formatCode="0.00">
                  <c:v>4.5848460483824001</c:v>
                </c:pt>
                <c:pt idx="15" formatCode="0.00">
                  <c:v>6.0523679647046498</c:v>
                </c:pt>
                <c:pt idx="16" formatCode="0.00">
                  <c:v>4.7755174875553204</c:v>
                </c:pt>
                <c:pt idx="17" formatCode="0.00">
                  <c:v>5.1169720627485296</c:v>
                </c:pt>
                <c:pt idx="18" formatCode="0.00">
                  <c:v>5.1568890294297303</c:v>
                </c:pt>
                <c:pt idx="19" formatCode="0.00">
                  <c:v>6.0319803537500798</c:v>
                </c:pt>
                <c:pt idx="20" formatCode="0.00">
                  <c:v>6.0954784523533299</c:v>
                </c:pt>
                <c:pt idx="21" formatCode="0.00">
                  <c:v>5.3490932602590497</c:v>
                </c:pt>
                <c:pt idx="22" formatCode="0.00">
                  <c:v>9.5216123129841392</c:v>
                </c:pt>
                <c:pt idx="23" formatCode="0.00">
                  <c:v>11.0879128910447</c:v>
                </c:pt>
                <c:pt idx="24" formatCode="0.00">
                  <c:v>12.486748202425</c:v>
                </c:pt>
                <c:pt idx="25" formatCode="0.00">
                  <c:v>12.6532255986092</c:v>
                </c:pt>
                <c:pt idx="26" formatCode="0.00">
                  <c:v>12.2772895695676</c:v>
                </c:pt>
                <c:pt idx="27" formatCode="0.00">
                  <c:v>14.529148192870499</c:v>
                </c:pt>
              </c:numCache>
            </c:numRef>
          </c:yVal>
          <c:smooth val="0"/>
          <c:extLst>
            <c:ext xmlns:c16="http://schemas.microsoft.com/office/drawing/2014/chart" uri="{C3380CC4-5D6E-409C-BE32-E72D297353CC}">
              <c16:uniqueId val="{00000000-43ED-47DB-82BA-F9952F82BC82}"/>
            </c:ext>
          </c:extLst>
        </c:ser>
        <c:dLbls>
          <c:showLegendKey val="0"/>
          <c:showVal val="0"/>
          <c:showCatName val="0"/>
          <c:showSerName val="0"/>
          <c:showPercent val="0"/>
          <c:showBubbleSize val="0"/>
        </c:dLbls>
        <c:axId val="994917160"/>
        <c:axId val="994918800"/>
      </c:scatterChart>
      <c:scatterChart>
        <c:scatterStyle val="lineMarker"/>
        <c:varyColors val="0"/>
        <c:ser>
          <c:idx val="1"/>
          <c:order val="1"/>
          <c:spPr>
            <a:ln w="19050"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xVal>
            <c:numRef>
              <c:f>'C3-22'!$A$16:$A$45</c:f>
              <c:numCache>
                <c:formatCode>General</c:formatCode>
                <c:ptCount val="30"/>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numCache>
            </c:numRef>
          </c:xVal>
          <c:yVal>
            <c:numRef>
              <c:f>'C3-22'!$B$16:$B$45</c:f>
              <c:numCache>
                <c:formatCode>0.00%</c:formatCode>
                <c:ptCount val="30"/>
                <c:pt idx="2" formatCode="0.00">
                  <c:v>-3.3052693331181699</c:v>
                </c:pt>
                <c:pt idx="3" formatCode="0.00">
                  <c:v>0.91740017700227705</c:v>
                </c:pt>
                <c:pt idx="4" formatCode="0.00">
                  <c:v>2.3376848236677801</c:v>
                </c:pt>
                <c:pt idx="5" formatCode="0.00">
                  <c:v>2.5563602080923902</c:v>
                </c:pt>
                <c:pt idx="6" formatCode="0.00">
                  <c:v>4.6123636006501796</c:v>
                </c:pt>
                <c:pt idx="7" formatCode="0.00">
                  <c:v>4.9579703087795099</c:v>
                </c:pt>
                <c:pt idx="8" formatCode="0.00">
                  <c:v>1.61965975206727</c:v>
                </c:pt>
                <c:pt idx="9" formatCode="0.00">
                  <c:v>2.5016687755706202</c:v>
                </c:pt>
                <c:pt idx="10" formatCode="0.00">
                  <c:v>4.1886896282096897</c:v>
                </c:pt>
                <c:pt idx="11" formatCode="0.00">
                  <c:v>4.8327626041217204</c:v>
                </c:pt>
                <c:pt idx="12" formatCode="0.00">
                  <c:v>3.6537684739305298</c:v>
                </c:pt>
                <c:pt idx="13" formatCode="0.00">
                  <c:v>4.6678165710272799</c:v>
                </c:pt>
                <c:pt idx="14" formatCode="0.00">
                  <c:v>4.5848460483824001</c:v>
                </c:pt>
                <c:pt idx="15" formatCode="0.00">
                  <c:v>6.0523679647046498</c:v>
                </c:pt>
                <c:pt idx="16" formatCode="0.00">
                  <c:v>4.7755174875553204</c:v>
                </c:pt>
                <c:pt idx="17" formatCode="0.00">
                  <c:v>5.1169720627485296</c:v>
                </c:pt>
                <c:pt idx="18" formatCode="0.00">
                  <c:v>5.1568890294297303</c:v>
                </c:pt>
                <c:pt idx="19" formatCode="0.00">
                  <c:v>6.0319803537500798</c:v>
                </c:pt>
                <c:pt idx="20" formatCode="0.00">
                  <c:v>6.0954784523533299</c:v>
                </c:pt>
                <c:pt idx="21" formatCode="0.00">
                  <c:v>5.3490932602590497</c:v>
                </c:pt>
                <c:pt idx="22" formatCode="0.00">
                  <c:v>9.5216123129841392</c:v>
                </c:pt>
                <c:pt idx="23" formatCode="0.00">
                  <c:v>11.0879128910447</c:v>
                </c:pt>
                <c:pt idx="24" formatCode="0.00">
                  <c:v>12.486748202425</c:v>
                </c:pt>
                <c:pt idx="25" formatCode="0.00">
                  <c:v>12.6532255986092</c:v>
                </c:pt>
                <c:pt idx="26" formatCode="0.00">
                  <c:v>12.2772895695676</c:v>
                </c:pt>
                <c:pt idx="27" formatCode="0.00">
                  <c:v>14.529148192870499</c:v>
                </c:pt>
              </c:numCache>
            </c:numRef>
          </c:yVal>
          <c:smooth val="0"/>
          <c:extLst>
            <c:ext xmlns:c16="http://schemas.microsoft.com/office/drawing/2014/chart" uri="{C3380CC4-5D6E-409C-BE32-E72D297353CC}">
              <c16:uniqueId val="{00000001-FC6F-4665-BEEB-C4FBFF82FB7F}"/>
            </c:ext>
          </c:extLst>
        </c:ser>
        <c:dLbls>
          <c:showLegendKey val="0"/>
          <c:showVal val="0"/>
          <c:showCatName val="0"/>
          <c:showSerName val="0"/>
          <c:showPercent val="0"/>
          <c:showBubbleSize val="0"/>
        </c:dLbls>
        <c:axId val="933583184"/>
        <c:axId val="933589416"/>
      </c:scatterChart>
      <c:valAx>
        <c:axId val="994917160"/>
        <c:scaling>
          <c:orientation val="minMax"/>
          <c:max val="2020"/>
          <c:min val="1991"/>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94918800"/>
        <c:crossesAt val="-6"/>
        <c:crossBetween val="midCat"/>
        <c:majorUnit val="2"/>
        <c:minorUnit val="0.5"/>
      </c:valAx>
      <c:valAx>
        <c:axId val="994918800"/>
        <c:scaling>
          <c:orientation val="minMax"/>
          <c:max val="20"/>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GNI százalékában</a:t>
                </a:r>
              </a:p>
            </c:rich>
          </c:tx>
          <c:layout>
            <c:manualLayout>
              <c:xMode val="edge"/>
              <c:yMode val="edge"/>
              <c:x val="6.4593917420792277E-2"/>
              <c:y val="1.453787271679436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94917160"/>
        <c:crossesAt val="1991"/>
        <c:crossBetween val="midCat"/>
      </c:valAx>
      <c:valAx>
        <c:axId val="933589416"/>
        <c:scaling>
          <c:orientation val="minMax"/>
          <c:max val="20"/>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b="0">
                    <a:solidFill>
                      <a:sysClr val="windowText" lastClr="000000"/>
                    </a:solidFill>
                  </a:rPr>
                  <a:t>GNI százalékában</a:t>
                </a:r>
              </a:p>
            </c:rich>
          </c:tx>
          <c:layout>
            <c:manualLayout>
              <c:xMode val="edge"/>
              <c:yMode val="edge"/>
              <c:x val="0.75884238063832288"/>
              <c:y val="1.35298795463547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33583184"/>
        <c:crosses val="max"/>
        <c:crossBetween val="midCat"/>
      </c:valAx>
      <c:valAx>
        <c:axId val="933583184"/>
        <c:scaling>
          <c:orientation val="minMax"/>
        </c:scaling>
        <c:delete val="1"/>
        <c:axPos val="b"/>
        <c:numFmt formatCode="General" sourceLinked="1"/>
        <c:majorTickMark val="out"/>
        <c:minorTickMark val="none"/>
        <c:tickLblPos val="nextTo"/>
        <c:crossAx val="933589416"/>
        <c:crosses val="autoZero"/>
        <c:crossBetween val="midCat"/>
      </c:valAx>
      <c:spPr>
        <a:noFill/>
        <a:ln>
          <a:solidFill>
            <a:schemeClr val="bg1">
              <a:lumMod val="65000"/>
            </a:schemeClr>
          </a:solid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567056813799753E-2"/>
          <c:y val="9.1075937570335372E-2"/>
          <c:w val="0.8757524059492563"/>
          <c:h val="0.77941116995836146"/>
        </c:manualLayout>
      </c:layout>
      <c:scatterChart>
        <c:scatterStyle val="lineMarker"/>
        <c:varyColors val="0"/>
        <c:ser>
          <c:idx val="0"/>
          <c:order val="0"/>
          <c:spPr>
            <a:ln w="19050" cap="rnd">
              <a:solidFill>
                <a:schemeClr val="accent1"/>
              </a:solidFill>
              <a:round/>
            </a:ln>
            <a:effectLst/>
          </c:spPr>
          <c:marker>
            <c:symbol val="circle"/>
            <c:size val="5"/>
            <c:spPr>
              <a:solidFill>
                <a:schemeClr val="accent6">
                  <a:lumMod val="75000"/>
                </a:schemeClr>
              </a:solidFill>
              <a:ln w="9525">
                <a:solidFill>
                  <a:schemeClr val="accent6">
                    <a:lumMod val="75000"/>
                  </a:schemeClr>
                </a:solidFill>
              </a:ln>
              <a:effectLst/>
            </c:spPr>
          </c:marker>
          <c:xVal>
            <c:numRef>
              <c:f>'C3-22'!$A$16:$A$45</c:f>
              <c:numCache>
                <c:formatCode>General</c:formatCode>
                <c:ptCount val="30"/>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numCache>
            </c:numRef>
          </c:xVal>
          <c:yVal>
            <c:numRef>
              <c:f>'C3-22'!$B$16:$B$45</c:f>
              <c:numCache>
                <c:formatCode>0.00%</c:formatCode>
                <c:ptCount val="30"/>
                <c:pt idx="2" formatCode="0.00">
                  <c:v>-3.3052693331181699</c:v>
                </c:pt>
                <c:pt idx="3" formatCode="0.00">
                  <c:v>0.91740017700227705</c:v>
                </c:pt>
                <c:pt idx="4" formatCode="0.00">
                  <c:v>2.3376848236677801</c:v>
                </c:pt>
                <c:pt idx="5" formatCode="0.00">
                  <c:v>2.5563602080923902</c:v>
                </c:pt>
                <c:pt idx="6" formatCode="0.00">
                  <c:v>4.6123636006501796</c:v>
                </c:pt>
                <c:pt idx="7" formatCode="0.00">
                  <c:v>4.9579703087795099</c:v>
                </c:pt>
                <c:pt idx="8" formatCode="0.00">
                  <c:v>1.61965975206727</c:v>
                </c:pt>
                <c:pt idx="9" formatCode="0.00">
                  <c:v>2.5016687755706202</c:v>
                </c:pt>
                <c:pt idx="10" formatCode="0.00">
                  <c:v>4.1886896282096897</c:v>
                </c:pt>
                <c:pt idx="11" formatCode="0.00">
                  <c:v>4.8327626041217204</c:v>
                </c:pt>
                <c:pt idx="12" formatCode="0.00">
                  <c:v>3.6537684739305298</c:v>
                </c:pt>
                <c:pt idx="13" formatCode="0.00">
                  <c:v>4.6678165710272799</c:v>
                </c:pt>
                <c:pt idx="14" formatCode="0.00">
                  <c:v>4.5848460483824001</c:v>
                </c:pt>
                <c:pt idx="15" formatCode="0.00">
                  <c:v>6.0523679647046498</c:v>
                </c:pt>
                <c:pt idx="16" formatCode="0.00">
                  <c:v>4.7755174875553204</c:v>
                </c:pt>
                <c:pt idx="17" formatCode="0.00">
                  <c:v>5.1169720627485296</c:v>
                </c:pt>
                <c:pt idx="18" formatCode="0.00">
                  <c:v>5.1568890294297303</c:v>
                </c:pt>
                <c:pt idx="19" formatCode="0.00">
                  <c:v>6.0319803537500798</c:v>
                </c:pt>
                <c:pt idx="20" formatCode="0.00">
                  <c:v>6.0954784523533299</c:v>
                </c:pt>
                <c:pt idx="21" formatCode="0.00">
                  <c:v>5.3490932602590497</c:v>
                </c:pt>
                <c:pt idx="22" formatCode="0.00">
                  <c:v>9.5216123129841392</c:v>
                </c:pt>
                <c:pt idx="23" formatCode="0.00">
                  <c:v>11.0879128910447</c:v>
                </c:pt>
                <c:pt idx="24" formatCode="0.00">
                  <c:v>12.486748202425</c:v>
                </c:pt>
                <c:pt idx="25" formatCode="0.00">
                  <c:v>12.6532255986092</c:v>
                </c:pt>
                <c:pt idx="26" formatCode="0.00">
                  <c:v>12.2772895695676</c:v>
                </c:pt>
                <c:pt idx="27" formatCode="0.00">
                  <c:v>14.529148192870499</c:v>
                </c:pt>
              </c:numCache>
            </c:numRef>
          </c:yVal>
          <c:smooth val="0"/>
          <c:extLst>
            <c:ext xmlns:c16="http://schemas.microsoft.com/office/drawing/2014/chart" uri="{C3380CC4-5D6E-409C-BE32-E72D297353CC}">
              <c16:uniqueId val="{00000000-40B5-47FA-97A1-BF60D339CC56}"/>
            </c:ext>
          </c:extLst>
        </c:ser>
        <c:dLbls>
          <c:showLegendKey val="0"/>
          <c:showVal val="0"/>
          <c:showCatName val="0"/>
          <c:showSerName val="0"/>
          <c:showPercent val="0"/>
          <c:showBubbleSize val="0"/>
        </c:dLbls>
        <c:axId val="994917160"/>
        <c:axId val="994918800"/>
      </c:scatterChart>
      <c:scatterChart>
        <c:scatterStyle val="lineMarker"/>
        <c:varyColors val="0"/>
        <c:ser>
          <c:idx val="1"/>
          <c:order val="1"/>
          <c:spPr>
            <a:ln w="19050"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xVal>
            <c:numRef>
              <c:f>'C3-22'!$A$16:$A$45</c:f>
              <c:numCache>
                <c:formatCode>General</c:formatCode>
                <c:ptCount val="30"/>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numCache>
            </c:numRef>
          </c:xVal>
          <c:yVal>
            <c:numRef>
              <c:f>'C3-22'!$B$16:$B$45</c:f>
              <c:numCache>
                <c:formatCode>0.00%</c:formatCode>
                <c:ptCount val="30"/>
                <c:pt idx="2" formatCode="0.00">
                  <c:v>-3.3052693331181699</c:v>
                </c:pt>
                <c:pt idx="3" formatCode="0.00">
                  <c:v>0.91740017700227705</c:v>
                </c:pt>
                <c:pt idx="4" formatCode="0.00">
                  <c:v>2.3376848236677801</c:v>
                </c:pt>
                <c:pt idx="5" formatCode="0.00">
                  <c:v>2.5563602080923902</c:v>
                </c:pt>
                <c:pt idx="6" formatCode="0.00">
                  <c:v>4.6123636006501796</c:v>
                </c:pt>
                <c:pt idx="7" formatCode="0.00">
                  <c:v>4.9579703087795099</c:v>
                </c:pt>
                <c:pt idx="8" formatCode="0.00">
                  <c:v>1.61965975206727</c:v>
                </c:pt>
                <c:pt idx="9" formatCode="0.00">
                  <c:v>2.5016687755706202</c:v>
                </c:pt>
                <c:pt idx="10" formatCode="0.00">
                  <c:v>4.1886896282096897</c:v>
                </c:pt>
                <c:pt idx="11" formatCode="0.00">
                  <c:v>4.8327626041217204</c:v>
                </c:pt>
                <c:pt idx="12" formatCode="0.00">
                  <c:v>3.6537684739305298</c:v>
                </c:pt>
                <c:pt idx="13" formatCode="0.00">
                  <c:v>4.6678165710272799</c:v>
                </c:pt>
                <c:pt idx="14" formatCode="0.00">
                  <c:v>4.5848460483824001</c:v>
                </c:pt>
                <c:pt idx="15" formatCode="0.00">
                  <c:v>6.0523679647046498</c:v>
                </c:pt>
                <c:pt idx="16" formatCode="0.00">
                  <c:v>4.7755174875553204</c:v>
                </c:pt>
                <c:pt idx="17" formatCode="0.00">
                  <c:v>5.1169720627485296</c:v>
                </c:pt>
                <c:pt idx="18" formatCode="0.00">
                  <c:v>5.1568890294297303</c:v>
                </c:pt>
                <c:pt idx="19" formatCode="0.00">
                  <c:v>6.0319803537500798</c:v>
                </c:pt>
                <c:pt idx="20" formatCode="0.00">
                  <c:v>6.0954784523533299</c:v>
                </c:pt>
                <c:pt idx="21" formatCode="0.00">
                  <c:v>5.3490932602590497</c:v>
                </c:pt>
                <c:pt idx="22" formatCode="0.00">
                  <c:v>9.5216123129841392</c:v>
                </c:pt>
                <c:pt idx="23" formatCode="0.00">
                  <c:v>11.0879128910447</c:v>
                </c:pt>
                <c:pt idx="24" formatCode="0.00">
                  <c:v>12.486748202425</c:v>
                </c:pt>
                <c:pt idx="25" formatCode="0.00">
                  <c:v>12.6532255986092</c:v>
                </c:pt>
                <c:pt idx="26" formatCode="0.00">
                  <c:v>12.2772895695676</c:v>
                </c:pt>
                <c:pt idx="27" formatCode="0.00">
                  <c:v>14.529148192870499</c:v>
                </c:pt>
              </c:numCache>
            </c:numRef>
          </c:yVal>
          <c:smooth val="0"/>
          <c:extLst>
            <c:ext xmlns:c16="http://schemas.microsoft.com/office/drawing/2014/chart" uri="{C3380CC4-5D6E-409C-BE32-E72D297353CC}">
              <c16:uniqueId val="{00000001-40B5-47FA-97A1-BF60D339CC56}"/>
            </c:ext>
          </c:extLst>
        </c:ser>
        <c:dLbls>
          <c:showLegendKey val="0"/>
          <c:showVal val="0"/>
          <c:showCatName val="0"/>
          <c:showSerName val="0"/>
          <c:showPercent val="0"/>
          <c:showBubbleSize val="0"/>
        </c:dLbls>
        <c:axId val="933583184"/>
        <c:axId val="933589416"/>
      </c:scatterChart>
      <c:valAx>
        <c:axId val="994917160"/>
        <c:scaling>
          <c:orientation val="minMax"/>
          <c:max val="2020"/>
          <c:min val="1991"/>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94918800"/>
        <c:crossesAt val="-6"/>
        <c:crossBetween val="midCat"/>
        <c:majorUnit val="2"/>
        <c:minorUnit val="0.5"/>
      </c:valAx>
      <c:valAx>
        <c:axId val="994918800"/>
        <c:scaling>
          <c:orientation val="minMax"/>
          <c:max val="20"/>
        </c:scaling>
        <c:delete val="0"/>
        <c:axPos val="l"/>
        <c:majorGridlines>
          <c:spPr>
            <a:ln w="9525" cap="flat" cmpd="sng" algn="ctr">
              <a:solidFill>
                <a:schemeClr val="bg1">
                  <a:lumMod val="65000"/>
                </a:schemeClr>
              </a:solidFill>
              <a:prstDash val="dash"/>
              <a:round/>
            </a:ln>
            <a:effectLst/>
          </c:spPr>
        </c:majorGridlines>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94917160"/>
        <c:crossesAt val="1991"/>
        <c:crossBetween val="midCat"/>
      </c:valAx>
      <c:valAx>
        <c:axId val="933589416"/>
        <c:scaling>
          <c:orientation val="minMax"/>
          <c:max val="20"/>
        </c:scaling>
        <c:delete val="0"/>
        <c:axPos val="r"/>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33583184"/>
        <c:crosses val="max"/>
        <c:crossBetween val="midCat"/>
      </c:valAx>
      <c:valAx>
        <c:axId val="933583184"/>
        <c:scaling>
          <c:orientation val="minMax"/>
        </c:scaling>
        <c:delete val="1"/>
        <c:axPos val="b"/>
        <c:numFmt formatCode="General" sourceLinked="1"/>
        <c:majorTickMark val="out"/>
        <c:minorTickMark val="none"/>
        <c:tickLblPos val="nextTo"/>
        <c:crossAx val="933589416"/>
        <c:crosses val="autoZero"/>
        <c:crossBetween val="midCat"/>
      </c:valAx>
      <c:spPr>
        <a:noFill/>
        <a:ln>
          <a:solidFill>
            <a:schemeClr val="bg1">
              <a:lumMod val="65000"/>
            </a:schemeClr>
          </a:solid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567147856517937E-2"/>
          <c:y val="9.7222222222222224E-2"/>
          <c:w val="0.90375699912510932"/>
          <c:h val="0.52180604006777631"/>
        </c:manualLayout>
      </c:layout>
      <c:lineChart>
        <c:grouping val="standard"/>
        <c:varyColors val="0"/>
        <c:ser>
          <c:idx val="0"/>
          <c:order val="0"/>
          <c:tx>
            <c:strRef>
              <c:f>'C3-23'!$B$15</c:f>
              <c:strCache>
                <c:ptCount val="1"/>
                <c:pt idx="0">
                  <c:v>GDP éves növekedés</c:v>
                </c:pt>
              </c:strCache>
            </c:strRef>
          </c:tx>
          <c:spPr>
            <a:ln w="9525" cap="rnd">
              <a:solidFill>
                <a:schemeClr val="bg1">
                  <a:lumMod val="50000"/>
                </a:schemeClr>
              </a:solidFill>
              <a:round/>
            </a:ln>
            <a:effectLst/>
          </c:spPr>
          <c:marker>
            <c:symbol val="square"/>
            <c:size val="5"/>
            <c:spPr>
              <a:solidFill>
                <a:schemeClr val="bg1">
                  <a:lumMod val="65000"/>
                </a:schemeClr>
              </a:solidFill>
              <a:ln w="9525">
                <a:solidFill>
                  <a:schemeClr val="bg1">
                    <a:lumMod val="65000"/>
                  </a:schemeClr>
                </a:solidFill>
              </a:ln>
              <a:effectLst/>
            </c:spPr>
          </c:marker>
          <c:cat>
            <c:numRef>
              <c:f>'C3-23'!$A$16:$A$45</c:f>
              <c:numCache>
                <c:formatCode>General</c:formatCode>
                <c:ptCount val="30"/>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numCache>
            </c:numRef>
          </c:cat>
          <c:val>
            <c:numRef>
              <c:f>'C3-23'!$B$16:$B$45</c:f>
              <c:numCache>
                <c:formatCode>0.00</c:formatCode>
                <c:ptCount val="30"/>
                <c:pt idx="1">
                  <c:v>-3.0641803454068297</c:v>
                </c:pt>
                <c:pt idx="2">
                  <c:v>-0.57610851719321943</c:v>
                </c:pt>
                <c:pt idx="3">
                  <c:v>2.9471545567159012</c:v>
                </c:pt>
                <c:pt idx="4">
                  <c:v>1.4895254755676177</c:v>
                </c:pt>
                <c:pt idx="5">
                  <c:v>8.2416143168288158E-2</c:v>
                </c:pt>
                <c:pt idx="6">
                  <c:v>3.1431241315149236</c:v>
                </c:pt>
                <c:pt idx="7">
                  <c:v>3.9000024976171943</c:v>
                </c:pt>
                <c:pt idx="8">
                  <c:v>3.0710274573513487</c:v>
                </c:pt>
                <c:pt idx="9">
                  <c:v>4.479191685216577</c:v>
                </c:pt>
                <c:pt idx="10">
                  <c:v>4.0740933177556968</c:v>
                </c:pt>
                <c:pt idx="11">
                  <c:v>4.7412788650364774</c:v>
                </c:pt>
                <c:pt idx="12">
                  <c:v>4.084526805487144</c:v>
                </c:pt>
                <c:pt idx="13">
                  <c:v>4.822851425338996</c:v>
                </c:pt>
                <c:pt idx="14">
                  <c:v>4.2436257682035148</c:v>
                </c:pt>
                <c:pt idx="15">
                  <c:v>4.0310133213400405</c:v>
                </c:pt>
                <c:pt idx="16">
                  <c:v>0.24217777712691202</c:v>
                </c:pt>
                <c:pt idx="17">
                  <c:v>1.0582916688485398</c:v>
                </c:pt>
                <c:pt idx="18">
                  <c:v>-6.6995547273532168</c:v>
                </c:pt>
                <c:pt idx="19">
                  <c:v>0.66429182484881721</c:v>
                </c:pt>
                <c:pt idx="20">
                  <c:v>1.8190799577628098</c:v>
                </c:pt>
                <c:pt idx="21">
                  <c:v>-1.4717888510830619</c:v>
                </c:pt>
                <c:pt idx="22">
                  <c:v>1.9629840486290673</c:v>
                </c:pt>
                <c:pt idx="23">
                  <c:v>4.1950824094781041</c:v>
                </c:pt>
                <c:pt idx="24">
                  <c:v>3.8455577063258914</c:v>
                </c:pt>
                <c:pt idx="25">
                  <c:v>2.1999987612549461</c:v>
                </c:pt>
                <c:pt idx="26">
                  <c:v>4.3228090005756599</c:v>
                </c:pt>
                <c:pt idx="27">
                  <c:v>5.0940025644981688</c:v>
                </c:pt>
                <c:pt idx="28">
                  <c:v>4.9277922745018827</c:v>
                </c:pt>
              </c:numCache>
            </c:numRef>
          </c:val>
          <c:smooth val="0"/>
          <c:extLst>
            <c:ext xmlns:c16="http://schemas.microsoft.com/office/drawing/2014/chart" uri="{C3380CC4-5D6E-409C-BE32-E72D297353CC}">
              <c16:uniqueId val="{00000000-89E1-4882-A7A0-7240A4DA2B41}"/>
            </c:ext>
          </c:extLst>
        </c:ser>
        <c:ser>
          <c:idx val="1"/>
          <c:order val="1"/>
          <c:tx>
            <c:strRef>
              <c:f>'C3-23'!$C$15</c:f>
              <c:strCache>
                <c:ptCount val="1"/>
                <c:pt idx="0">
                  <c:v>GNI éves növekedés</c:v>
                </c:pt>
              </c:strCache>
            </c:strRef>
          </c:tx>
          <c:spPr>
            <a:ln w="9525" cap="rnd">
              <a:solidFill>
                <a:schemeClr val="bg1">
                  <a:lumMod val="75000"/>
                </a:schemeClr>
              </a:solidFill>
              <a:round/>
            </a:ln>
            <a:effectLst/>
          </c:spPr>
          <c:marker>
            <c:symbol val="circle"/>
            <c:size val="5"/>
            <c:spPr>
              <a:solidFill>
                <a:schemeClr val="bg2"/>
              </a:solidFill>
              <a:ln w="9525">
                <a:solidFill>
                  <a:schemeClr val="bg1">
                    <a:lumMod val="65000"/>
                  </a:schemeClr>
                </a:solidFill>
              </a:ln>
              <a:effectLst/>
            </c:spPr>
          </c:marker>
          <c:cat>
            <c:numRef>
              <c:f>'C3-23'!$A$16:$A$45</c:f>
              <c:numCache>
                <c:formatCode>General</c:formatCode>
                <c:ptCount val="30"/>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numCache>
            </c:numRef>
          </c:cat>
          <c:val>
            <c:numRef>
              <c:f>'C3-23'!$C$16:$C$45</c:f>
              <c:numCache>
                <c:formatCode>0.00</c:formatCode>
                <c:ptCount val="30"/>
                <c:pt idx="3">
                  <c:v>2.7532833762969062</c:v>
                </c:pt>
                <c:pt idx="4">
                  <c:v>0.91678616459296303</c:v>
                </c:pt>
                <c:pt idx="5">
                  <c:v>-0.45159362564824335</c:v>
                </c:pt>
                <c:pt idx="6">
                  <c:v>1.4401827981414215</c:v>
                </c:pt>
                <c:pt idx="7">
                  <c:v>3.6663535966368102</c:v>
                </c:pt>
                <c:pt idx="8">
                  <c:v>2.9000000000000004</c:v>
                </c:pt>
                <c:pt idx="9">
                  <c:v>5.2</c:v>
                </c:pt>
                <c:pt idx="10">
                  <c:v>4.1000000000000005</c:v>
                </c:pt>
                <c:pt idx="11">
                  <c:v>4.9000000000000004</c:v>
                </c:pt>
                <c:pt idx="12">
                  <c:v>4.2</c:v>
                </c:pt>
                <c:pt idx="13">
                  <c:v>4.2</c:v>
                </c:pt>
                <c:pt idx="14">
                  <c:v>4.1308372237662354</c:v>
                </c:pt>
                <c:pt idx="15">
                  <c:v>4.408785674615487</c:v>
                </c:pt>
                <c:pt idx="16">
                  <c:v>-1.1462286651232176</c:v>
                </c:pt>
                <c:pt idx="17">
                  <c:v>1.8569930514904343</c:v>
                </c:pt>
                <c:pt idx="18">
                  <c:v>-4.4397049245842624</c:v>
                </c:pt>
                <c:pt idx="19">
                  <c:v>0.47306876407704124</c:v>
                </c:pt>
                <c:pt idx="20">
                  <c:v>1.5842891128818477</c:v>
                </c:pt>
                <c:pt idx="21">
                  <c:v>-0.80374545370960959</c:v>
                </c:pt>
                <c:pt idx="22">
                  <c:v>3.3929759817063143</c:v>
                </c:pt>
                <c:pt idx="23">
                  <c:v>2.5829554931347047</c:v>
                </c:pt>
                <c:pt idx="24">
                  <c:v>3.6001894443988642</c:v>
                </c:pt>
                <c:pt idx="25">
                  <c:v>4.3122204210690711</c:v>
                </c:pt>
                <c:pt idx="26">
                  <c:v>2.7844849764835971</c:v>
                </c:pt>
                <c:pt idx="27">
                  <c:v>5.1446795695496519</c:v>
                </c:pt>
              </c:numCache>
            </c:numRef>
          </c:val>
          <c:smooth val="0"/>
          <c:extLst>
            <c:ext xmlns:c16="http://schemas.microsoft.com/office/drawing/2014/chart" uri="{C3380CC4-5D6E-409C-BE32-E72D297353CC}">
              <c16:uniqueId val="{00000001-89E1-4882-A7A0-7240A4DA2B41}"/>
            </c:ext>
          </c:extLst>
        </c:ser>
        <c:dLbls>
          <c:showLegendKey val="0"/>
          <c:showVal val="0"/>
          <c:showCatName val="0"/>
          <c:showSerName val="0"/>
          <c:showPercent val="0"/>
          <c:showBubbleSize val="0"/>
        </c:dLbls>
        <c:marker val="1"/>
        <c:smooth val="0"/>
        <c:axId val="887766944"/>
        <c:axId val="887772520"/>
      </c:lineChart>
      <c:lineChart>
        <c:grouping val="standard"/>
        <c:varyColors val="0"/>
        <c:ser>
          <c:idx val="2"/>
          <c:order val="2"/>
          <c:tx>
            <c:strRef>
              <c:f>'C3-23'!$D$15</c:f>
              <c:strCache>
                <c:ptCount val="1"/>
                <c:pt idx="0">
                  <c:v>Kiigazított nemzeti jövedelem éves növekedés</c:v>
                </c:pt>
              </c:strCache>
            </c:strRef>
          </c:tx>
          <c:spPr>
            <a:ln w="9525" cap="rnd">
              <a:solidFill>
                <a:schemeClr val="accent6">
                  <a:lumMod val="75000"/>
                </a:schemeClr>
              </a:solidFill>
              <a:round/>
            </a:ln>
            <a:effectLst/>
          </c:spPr>
          <c:marker>
            <c:symbol val="triangle"/>
            <c:size val="5"/>
            <c:spPr>
              <a:solidFill>
                <a:schemeClr val="accent6">
                  <a:lumMod val="75000"/>
                </a:schemeClr>
              </a:solidFill>
              <a:ln w="9525">
                <a:solidFill>
                  <a:schemeClr val="accent6">
                    <a:lumMod val="75000"/>
                  </a:schemeClr>
                </a:solidFill>
              </a:ln>
              <a:effectLst/>
            </c:spPr>
          </c:marker>
          <c:cat>
            <c:numRef>
              <c:f>'C3-23'!$A$16:$A$45</c:f>
              <c:numCache>
                <c:formatCode>General</c:formatCode>
                <c:ptCount val="30"/>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numCache>
            </c:numRef>
          </c:cat>
          <c:val>
            <c:numRef>
              <c:f>'C3-23'!$D$16:$D$45</c:f>
              <c:numCache>
                <c:formatCode>0.00</c:formatCode>
                <c:ptCount val="30"/>
                <c:pt idx="3">
                  <c:v>3.1627845940866735</c:v>
                </c:pt>
                <c:pt idx="4">
                  <c:v>-2.3309808548989963</c:v>
                </c:pt>
                <c:pt idx="5">
                  <c:v>-1.3836598331666892</c:v>
                </c:pt>
                <c:pt idx="6">
                  <c:v>3.1038682641401323</c:v>
                </c:pt>
                <c:pt idx="7">
                  <c:v>5.3639961389869057</c:v>
                </c:pt>
                <c:pt idx="8">
                  <c:v>1.5864047833803172</c:v>
                </c:pt>
                <c:pt idx="9">
                  <c:v>4.1803267007780818</c:v>
                </c:pt>
                <c:pt idx="10">
                  <c:v>5.7181684432466113</c:v>
                </c:pt>
                <c:pt idx="11">
                  <c:v>7.8699917596858739</c:v>
                </c:pt>
                <c:pt idx="12">
                  <c:v>5.1241896135991567</c:v>
                </c:pt>
                <c:pt idx="13">
                  <c:v>5.088457866170998</c:v>
                </c:pt>
                <c:pt idx="14">
                  <c:v>2.9598840542291498</c:v>
                </c:pt>
                <c:pt idx="15">
                  <c:v>2.951356244886469</c:v>
                </c:pt>
                <c:pt idx="16">
                  <c:v>-1.305503961575468</c:v>
                </c:pt>
                <c:pt idx="17">
                  <c:v>0.96202105194964815</c:v>
                </c:pt>
                <c:pt idx="18">
                  <c:v>-6.2926061771591009</c:v>
                </c:pt>
                <c:pt idx="19">
                  <c:v>0.38264128994518387</c:v>
                </c:pt>
                <c:pt idx="20">
                  <c:v>0.27673855092997712</c:v>
                </c:pt>
                <c:pt idx="21">
                  <c:v>-2.0376644420294525</c:v>
                </c:pt>
                <c:pt idx="22">
                  <c:v>4.9279554224113724</c:v>
                </c:pt>
                <c:pt idx="23">
                  <c:v>3.9576888198454867</c:v>
                </c:pt>
                <c:pt idx="24">
                  <c:v>4.5901180826375167</c:v>
                </c:pt>
                <c:pt idx="25">
                  <c:v>5.1425024186798396</c:v>
                </c:pt>
                <c:pt idx="26">
                  <c:v>2.1351345222053908</c:v>
                </c:pt>
                <c:pt idx="27">
                  <c:v>4.3719390821909059</c:v>
                </c:pt>
              </c:numCache>
            </c:numRef>
          </c:val>
          <c:smooth val="0"/>
          <c:extLst>
            <c:ext xmlns:c16="http://schemas.microsoft.com/office/drawing/2014/chart" uri="{C3380CC4-5D6E-409C-BE32-E72D297353CC}">
              <c16:uniqueId val="{00000002-89E1-4882-A7A0-7240A4DA2B41}"/>
            </c:ext>
          </c:extLst>
        </c:ser>
        <c:dLbls>
          <c:showLegendKey val="0"/>
          <c:showVal val="0"/>
          <c:showCatName val="0"/>
          <c:showSerName val="0"/>
          <c:showPercent val="0"/>
          <c:showBubbleSize val="0"/>
        </c:dLbls>
        <c:marker val="1"/>
        <c:smooth val="0"/>
        <c:axId val="1070656504"/>
        <c:axId val="1070657160"/>
      </c:lineChart>
      <c:catAx>
        <c:axId val="887766944"/>
        <c:scaling>
          <c:orientation val="minMax"/>
        </c:scaling>
        <c:delete val="0"/>
        <c:axPos val="b"/>
        <c:numFmt formatCode="General" sourceLinked="1"/>
        <c:majorTickMark val="out"/>
        <c:minorTickMark val="none"/>
        <c:tickLblPos val="low"/>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887772520"/>
        <c:crosses val="autoZero"/>
        <c:auto val="1"/>
        <c:lblAlgn val="ctr"/>
        <c:lblOffset val="100"/>
        <c:noMultiLvlLbl val="0"/>
      </c:catAx>
      <c:valAx>
        <c:axId val="887772520"/>
        <c:scaling>
          <c:orientation val="minMax"/>
          <c:max val="10"/>
          <c:min val="-10"/>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százalék</a:t>
                </a:r>
              </a:p>
            </c:rich>
          </c:tx>
          <c:layout>
            <c:manualLayout>
              <c:xMode val="edge"/>
              <c:yMode val="edge"/>
              <c:x val="7.2222169833561223E-2"/>
              <c:y val="1.3124088655584719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887766944"/>
        <c:crosses val="autoZero"/>
        <c:crossBetween val="between"/>
        <c:majorUnit val="5"/>
      </c:valAx>
      <c:valAx>
        <c:axId val="1070657160"/>
        <c:scaling>
          <c:orientation val="minMax"/>
          <c:min val="-10"/>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chemeClr val="tx1"/>
                    </a:solidFill>
                  </a:rPr>
                  <a:t>százalék</a:t>
                </a:r>
              </a:p>
            </c:rich>
          </c:tx>
          <c:layout>
            <c:manualLayout>
              <c:xMode val="edge"/>
              <c:yMode val="edge"/>
              <c:x val="0.7890575299992405"/>
              <c:y val="2.0677763380843248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70656504"/>
        <c:crosses val="max"/>
        <c:crossBetween val="between"/>
        <c:majorUnit val="5"/>
      </c:valAx>
      <c:catAx>
        <c:axId val="1070656504"/>
        <c:scaling>
          <c:orientation val="minMax"/>
        </c:scaling>
        <c:delete val="1"/>
        <c:axPos val="b"/>
        <c:numFmt formatCode="General" sourceLinked="1"/>
        <c:majorTickMark val="out"/>
        <c:minorTickMark val="none"/>
        <c:tickLblPos val="nextTo"/>
        <c:crossAx val="1070657160"/>
        <c:crosses val="autoZero"/>
        <c:auto val="1"/>
        <c:lblAlgn val="ctr"/>
        <c:lblOffset val="100"/>
        <c:noMultiLvlLbl val="0"/>
      </c:catAx>
      <c:spPr>
        <a:noFill/>
        <a:ln>
          <a:solidFill>
            <a:schemeClr val="bg1">
              <a:lumMod val="65000"/>
            </a:schemeClr>
          </a:solidFill>
        </a:ln>
        <a:effectLst/>
      </c:spPr>
    </c:plotArea>
    <c:legend>
      <c:legendPos val="b"/>
      <c:layout>
        <c:manualLayout>
          <c:xMode val="edge"/>
          <c:yMode val="edge"/>
          <c:x val="0.14776410433725726"/>
          <c:y val="0.76793817439486733"/>
          <c:w val="0.74034995625546807"/>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567147856517937E-2"/>
          <c:y val="9.7222222222222224E-2"/>
          <c:w val="0.90375699912510932"/>
          <c:h val="0.52180604006777631"/>
        </c:manualLayout>
      </c:layout>
      <c:lineChart>
        <c:grouping val="standard"/>
        <c:varyColors val="0"/>
        <c:ser>
          <c:idx val="0"/>
          <c:order val="0"/>
          <c:tx>
            <c:strRef>
              <c:f>'C3-23'!$B$14</c:f>
              <c:strCache>
                <c:ptCount val="1"/>
                <c:pt idx="0">
                  <c:v>Annual GDP growth</c:v>
                </c:pt>
              </c:strCache>
            </c:strRef>
          </c:tx>
          <c:spPr>
            <a:ln w="9525" cap="rnd">
              <a:solidFill>
                <a:schemeClr val="bg1">
                  <a:lumMod val="50000"/>
                </a:schemeClr>
              </a:solidFill>
              <a:round/>
            </a:ln>
            <a:effectLst/>
          </c:spPr>
          <c:marker>
            <c:symbol val="square"/>
            <c:size val="5"/>
            <c:spPr>
              <a:solidFill>
                <a:schemeClr val="bg1">
                  <a:lumMod val="65000"/>
                </a:schemeClr>
              </a:solidFill>
              <a:ln w="9525">
                <a:solidFill>
                  <a:schemeClr val="bg1">
                    <a:lumMod val="65000"/>
                  </a:schemeClr>
                </a:solidFill>
              </a:ln>
              <a:effectLst/>
            </c:spPr>
          </c:marker>
          <c:cat>
            <c:numRef>
              <c:f>'C3-23'!$A$16:$A$45</c:f>
              <c:numCache>
                <c:formatCode>General</c:formatCode>
                <c:ptCount val="30"/>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numCache>
            </c:numRef>
          </c:cat>
          <c:val>
            <c:numRef>
              <c:f>'C3-23'!$B$16:$B$45</c:f>
              <c:numCache>
                <c:formatCode>0.00</c:formatCode>
                <c:ptCount val="30"/>
                <c:pt idx="1">
                  <c:v>-3.0641803454068297</c:v>
                </c:pt>
                <c:pt idx="2">
                  <c:v>-0.57610851719321943</c:v>
                </c:pt>
                <c:pt idx="3">
                  <c:v>2.9471545567159012</c:v>
                </c:pt>
                <c:pt idx="4">
                  <c:v>1.4895254755676177</c:v>
                </c:pt>
                <c:pt idx="5">
                  <c:v>8.2416143168288158E-2</c:v>
                </c:pt>
                <c:pt idx="6">
                  <c:v>3.1431241315149236</c:v>
                </c:pt>
                <c:pt idx="7">
                  <c:v>3.9000024976171943</c:v>
                </c:pt>
                <c:pt idx="8">
                  <c:v>3.0710274573513487</c:v>
                </c:pt>
                <c:pt idx="9">
                  <c:v>4.479191685216577</c:v>
                </c:pt>
                <c:pt idx="10">
                  <c:v>4.0740933177556968</c:v>
                </c:pt>
                <c:pt idx="11">
                  <c:v>4.7412788650364774</c:v>
                </c:pt>
                <c:pt idx="12">
                  <c:v>4.084526805487144</c:v>
                </c:pt>
                <c:pt idx="13">
                  <c:v>4.822851425338996</c:v>
                </c:pt>
                <c:pt idx="14">
                  <c:v>4.2436257682035148</c:v>
                </c:pt>
                <c:pt idx="15">
                  <c:v>4.0310133213400405</c:v>
                </c:pt>
                <c:pt idx="16">
                  <c:v>0.24217777712691202</c:v>
                </c:pt>
                <c:pt idx="17">
                  <c:v>1.0582916688485398</c:v>
                </c:pt>
                <c:pt idx="18">
                  <c:v>-6.6995547273532168</c:v>
                </c:pt>
                <c:pt idx="19">
                  <c:v>0.66429182484881721</c:v>
                </c:pt>
                <c:pt idx="20">
                  <c:v>1.8190799577628098</c:v>
                </c:pt>
                <c:pt idx="21">
                  <c:v>-1.4717888510830619</c:v>
                </c:pt>
                <c:pt idx="22">
                  <c:v>1.9629840486290673</c:v>
                </c:pt>
                <c:pt idx="23">
                  <c:v>4.1950824094781041</c:v>
                </c:pt>
                <c:pt idx="24">
                  <c:v>3.8455577063258914</c:v>
                </c:pt>
                <c:pt idx="25">
                  <c:v>2.1999987612549461</c:v>
                </c:pt>
                <c:pt idx="26">
                  <c:v>4.3228090005756599</c:v>
                </c:pt>
                <c:pt idx="27">
                  <c:v>5.0940025644981688</c:v>
                </c:pt>
                <c:pt idx="28">
                  <c:v>4.9277922745018827</c:v>
                </c:pt>
              </c:numCache>
            </c:numRef>
          </c:val>
          <c:smooth val="0"/>
          <c:extLst>
            <c:ext xmlns:c16="http://schemas.microsoft.com/office/drawing/2014/chart" uri="{C3380CC4-5D6E-409C-BE32-E72D297353CC}">
              <c16:uniqueId val="{00000000-2BF3-4DE4-B890-28CBA23B9578}"/>
            </c:ext>
          </c:extLst>
        </c:ser>
        <c:ser>
          <c:idx val="1"/>
          <c:order val="1"/>
          <c:tx>
            <c:strRef>
              <c:f>'C3-23'!$C$14</c:f>
              <c:strCache>
                <c:ptCount val="1"/>
                <c:pt idx="0">
                  <c:v>Annual GNI growth</c:v>
                </c:pt>
              </c:strCache>
            </c:strRef>
          </c:tx>
          <c:spPr>
            <a:ln w="9525" cap="rnd">
              <a:solidFill>
                <a:schemeClr val="bg1">
                  <a:lumMod val="75000"/>
                </a:schemeClr>
              </a:solidFill>
              <a:round/>
            </a:ln>
            <a:effectLst/>
          </c:spPr>
          <c:marker>
            <c:symbol val="circle"/>
            <c:size val="5"/>
            <c:spPr>
              <a:solidFill>
                <a:schemeClr val="bg2"/>
              </a:solidFill>
              <a:ln w="9525">
                <a:solidFill>
                  <a:schemeClr val="bg1">
                    <a:lumMod val="65000"/>
                  </a:schemeClr>
                </a:solidFill>
              </a:ln>
              <a:effectLst/>
            </c:spPr>
          </c:marker>
          <c:cat>
            <c:numRef>
              <c:f>'C3-23'!$A$16:$A$45</c:f>
              <c:numCache>
                <c:formatCode>General</c:formatCode>
                <c:ptCount val="30"/>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numCache>
            </c:numRef>
          </c:cat>
          <c:val>
            <c:numRef>
              <c:f>'C3-23'!$C$16:$C$45</c:f>
              <c:numCache>
                <c:formatCode>0.00</c:formatCode>
                <c:ptCount val="30"/>
                <c:pt idx="3">
                  <c:v>2.7532833762969062</c:v>
                </c:pt>
                <c:pt idx="4">
                  <c:v>0.91678616459296303</c:v>
                </c:pt>
                <c:pt idx="5">
                  <c:v>-0.45159362564824335</c:v>
                </c:pt>
                <c:pt idx="6">
                  <c:v>1.4401827981414215</c:v>
                </c:pt>
                <c:pt idx="7">
                  <c:v>3.6663535966368102</c:v>
                </c:pt>
                <c:pt idx="8">
                  <c:v>2.9000000000000004</c:v>
                </c:pt>
                <c:pt idx="9">
                  <c:v>5.2</c:v>
                </c:pt>
                <c:pt idx="10">
                  <c:v>4.1000000000000005</c:v>
                </c:pt>
                <c:pt idx="11">
                  <c:v>4.9000000000000004</c:v>
                </c:pt>
                <c:pt idx="12">
                  <c:v>4.2</c:v>
                </c:pt>
                <c:pt idx="13">
                  <c:v>4.2</c:v>
                </c:pt>
                <c:pt idx="14">
                  <c:v>4.1308372237662354</c:v>
                </c:pt>
                <c:pt idx="15">
                  <c:v>4.408785674615487</c:v>
                </c:pt>
                <c:pt idx="16">
                  <c:v>-1.1462286651232176</c:v>
                </c:pt>
                <c:pt idx="17">
                  <c:v>1.8569930514904343</c:v>
                </c:pt>
                <c:pt idx="18">
                  <c:v>-4.4397049245842624</c:v>
                </c:pt>
                <c:pt idx="19">
                  <c:v>0.47306876407704124</c:v>
                </c:pt>
                <c:pt idx="20">
                  <c:v>1.5842891128818477</c:v>
                </c:pt>
                <c:pt idx="21">
                  <c:v>-0.80374545370960959</c:v>
                </c:pt>
                <c:pt idx="22">
                  <c:v>3.3929759817063143</c:v>
                </c:pt>
                <c:pt idx="23">
                  <c:v>2.5829554931347047</c:v>
                </c:pt>
                <c:pt idx="24">
                  <c:v>3.6001894443988642</c:v>
                </c:pt>
                <c:pt idx="25">
                  <c:v>4.3122204210690711</c:v>
                </c:pt>
                <c:pt idx="26">
                  <c:v>2.7844849764835971</c:v>
                </c:pt>
                <c:pt idx="27">
                  <c:v>5.1446795695496519</c:v>
                </c:pt>
              </c:numCache>
            </c:numRef>
          </c:val>
          <c:smooth val="0"/>
          <c:extLst>
            <c:ext xmlns:c16="http://schemas.microsoft.com/office/drawing/2014/chart" uri="{C3380CC4-5D6E-409C-BE32-E72D297353CC}">
              <c16:uniqueId val="{00000001-2BF3-4DE4-B890-28CBA23B9578}"/>
            </c:ext>
          </c:extLst>
        </c:ser>
        <c:dLbls>
          <c:showLegendKey val="0"/>
          <c:showVal val="0"/>
          <c:showCatName val="0"/>
          <c:showSerName val="0"/>
          <c:showPercent val="0"/>
          <c:showBubbleSize val="0"/>
        </c:dLbls>
        <c:marker val="1"/>
        <c:smooth val="0"/>
        <c:axId val="887766944"/>
        <c:axId val="887772520"/>
      </c:lineChart>
      <c:lineChart>
        <c:grouping val="standard"/>
        <c:varyColors val="0"/>
        <c:ser>
          <c:idx val="2"/>
          <c:order val="2"/>
          <c:tx>
            <c:strRef>
              <c:f>'C3-23'!$D$14</c:f>
              <c:strCache>
                <c:ptCount val="1"/>
                <c:pt idx="0">
                  <c:v>Adjusted national revenue annual growth </c:v>
                </c:pt>
              </c:strCache>
            </c:strRef>
          </c:tx>
          <c:spPr>
            <a:ln w="9525" cap="rnd">
              <a:solidFill>
                <a:schemeClr val="accent6">
                  <a:lumMod val="75000"/>
                </a:schemeClr>
              </a:solidFill>
              <a:round/>
            </a:ln>
            <a:effectLst/>
          </c:spPr>
          <c:marker>
            <c:symbol val="triangle"/>
            <c:size val="5"/>
            <c:spPr>
              <a:solidFill>
                <a:schemeClr val="accent6">
                  <a:lumMod val="75000"/>
                </a:schemeClr>
              </a:solidFill>
              <a:ln w="9525">
                <a:solidFill>
                  <a:schemeClr val="accent6">
                    <a:lumMod val="75000"/>
                  </a:schemeClr>
                </a:solidFill>
              </a:ln>
              <a:effectLst/>
            </c:spPr>
          </c:marker>
          <c:cat>
            <c:numRef>
              <c:f>'C3-23'!$A$16:$A$45</c:f>
              <c:numCache>
                <c:formatCode>General</c:formatCode>
                <c:ptCount val="30"/>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numCache>
            </c:numRef>
          </c:cat>
          <c:val>
            <c:numRef>
              <c:f>'C3-23'!$D$16:$D$45</c:f>
              <c:numCache>
                <c:formatCode>0.00</c:formatCode>
                <c:ptCount val="30"/>
                <c:pt idx="3">
                  <c:v>3.1627845940866735</c:v>
                </c:pt>
                <c:pt idx="4">
                  <c:v>-2.3309808548989963</c:v>
                </c:pt>
                <c:pt idx="5">
                  <c:v>-1.3836598331666892</c:v>
                </c:pt>
                <c:pt idx="6">
                  <c:v>3.1038682641401323</c:v>
                </c:pt>
                <c:pt idx="7">
                  <c:v>5.3639961389869057</c:v>
                </c:pt>
                <c:pt idx="8">
                  <c:v>1.5864047833803172</c:v>
                </c:pt>
                <c:pt idx="9">
                  <c:v>4.1803267007780818</c:v>
                </c:pt>
                <c:pt idx="10">
                  <c:v>5.7181684432466113</c:v>
                </c:pt>
                <c:pt idx="11">
                  <c:v>7.8699917596858739</c:v>
                </c:pt>
                <c:pt idx="12">
                  <c:v>5.1241896135991567</c:v>
                </c:pt>
                <c:pt idx="13">
                  <c:v>5.088457866170998</c:v>
                </c:pt>
                <c:pt idx="14">
                  <c:v>2.9598840542291498</c:v>
                </c:pt>
                <c:pt idx="15">
                  <c:v>2.951356244886469</c:v>
                </c:pt>
                <c:pt idx="16">
                  <c:v>-1.305503961575468</c:v>
                </c:pt>
                <c:pt idx="17">
                  <c:v>0.96202105194964815</c:v>
                </c:pt>
                <c:pt idx="18">
                  <c:v>-6.2926061771591009</c:v>
                </c:pt>
                <c:pt idx="19">
                  <c:v>0.38264128994518387</c:v>
                </c:pt>
                <c:pt idx="20">
                  <c:v>0.27673855092997712</c:v>
                </c:pt>
                <c:pt idx="21">
                  <c:v>-2.0376644420294525</c:v>
                </c:pt>
                <c:pt idx="22">
                  <c:v>4.9279554224113724</c:v>
                </c:pt>
                <c:pt idx="23">
                  <c:v>3.9576888198454867</c:v>
                </c:pt>
                <c:pt idx="24">
                  <c:v>4.5901180826375167</c:v>
                </c:pt>
                <c:pt idx="25">
                  <c:v>5.1425024186798396</c:v>
                </c:pt>
                <c:pt idx="26">
                  <c:v>2.1351345222053908</c:v>
                </c:pt>
                <c:pt idx="27">
                  <c:v>4.3719390821909059</c:v>
                </c:pt>
              </c:numCache>
            </c:numRef>
          </c:val>
          <c:smooth val="0"/>
          <c:extLst>
            <c:ext xmlns:c16="http://schemas.microsoft.com/office/drawing/2014/chart" uri="{C3380CC4-5D6E-409C-BE32-E72D297353CC}">
              <c16:uniqueId val="{00000002-2BF3-4DE4-B890-28CBA23B9578}"/>
            </c:ext>
          </c:extLst>
        </c:ser>
        <c:dLbls>
          <c:showLegendKey val="0"/>
          <c:showVal val="0"/>
          <c:showCatName val="0"/>
          <c:showSerName val="0"/>
          <c:showPercent val="0"/>
          <c:showBubbleSize val="0"/>
        </c:dLbls>
        <c:marker val="1"/>
        <c:smooth val="0"/>
        <c:axId val="1070656504"/>
        <c:axId val="1070657160"/>
      </c:lineChart>
      <c:catAx>
        <c:axId val="887766944"/>
        <c:scaling>
          <c:orientation val="minMax"/>
        </c:scaling>
        <c:delete val="0"/>
        <c:axPos val="b"/>
        <c:numFmt formatCode="General" sourceLinked="1"/>
        <c:majorTickMark val="out"/>
        <c:minorTickMark val="none"/>
        <c:tickLblPos val="low"/>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887772520"/>
        <c:crosses val="autoZero"/>
        <c:auto val="1"/>
        <c:lblAlgn val="ctr"/>
        <c:lblOffset val="100"/>
        <c:noMultiLvlLbl val="0"/>
      </c:catAx>
      <c:valAx>
        <c:axId val="887772520"/>
        <c:scaling>
          <c:orientation val="minMax"/>
          <c:max val="10"/>
          <c:min val="-10"/>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percentage</a:t>
                </a:r>
              </a:p>
            </c:rich>
          </c:tx>
          <c:layout>
            <c:manualLayout>
              <c:xMode val="edge"/>
              <c:yMode val="edge"/>
              <c:x val="7.2222169833561223E-2"/>
              <c:y val="1.3124088655584719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887766944"/>
        <c:crosses val="autoZero"/>
        <c:crossBetween val="between"/>
        <c:majorUnit val="5"/>
      </c:valAx>
      <c:valAx>
        <c:axId val="1070657160"/>
        <c:scaling>
          <c:orientation val="minMax"/>
          <c:min val="-10"/>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chemeClr val="tx1"/>
                    </a:solidFill>
                  </a:rPr>
                  <a:t>percentage</a:t>
                </a:r>
              </a:p>
            </c:rich>
          </c:tx>
          <c:layout>
            <c:manualLayout>
              <c:xMode val="edge"/>
              <c:yMode val="edge"/>
              <c:x val="0.7890575299992405"/>
              <c:y val="2.0677763380843248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70656504"/>
        <c:crosses val="max"/>
        <c:crossBetween val="between"/>
        <c:majorUnit val="5"/>
      </c:valAx>
      <c:catAx>
        <c:axId val="1070656504"/>
        <c:scaling>
          <c:orientation val="minMax"/>
        </c:scaling>
        <c:delete val="1"/>
        <c:axPos val="b"/>
        <c:numFmt formatCode="General" sourceLinked="1"/>
        <c:majorTickMark val="out"/>
        <c:minorTickMark val="none"/>
        <c:tickLblPos val="nextTo"/>
        <c:crossAx val="1070657160"/>
        <c:crosses val="autoZero"/>
        <c:auto val="1"/>
        <c:lblAlgn val="ctr"/>
        <c:lblOffset val="100"/>
        <c:noMultiLvlLbl val="0"/>
      </c:catAx>
      <c:spPr>
        <a:noFill/>
        <a:ln>
          <a:solidFill>
            <a:schemeClr val="bg1">
              <a:lumMod val="65000"/>
            </a:schemeClr>
          </a:solidFill>
        </a:ln>
        <a:effectLst/>
      </c:spPr>
    </c:plotArea>
    <c:legend>
      <c:legendPos val="b"/>
      <c:layout>
        <c:manualLayout>
          <c:xMode val="edge"/>
          <c:yMode val="edge"/>
          <c:x val="0.14776410433725726"/>
          <c:y val="0.76793817439486733"/>
          <c:w val="0.74034995625546807"/>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6"/>
            </a:solidFill>
            <a:ln>
              <a:noFill/>
            </a:ln>
            <a:effectLst/>
          </c:spPr>
          <c:invertIfNegative val="0"/>
          <c:dPt>
            <c:idx val="7"/>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3-9C55-4D09-AC67-41330376E94A}"/>
              </c:ext>
            </c:extLst>
          </c:dPt>
          <c:dPt>
            <c:idx val="8"/>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4-9C55-4D09-AC67-41330376E94A}"/>
              </c:ext>
            </c:extLst>
          </c:dPt>
          <c:dPt>
            <c:idx val="9"/>
            <c:invertIfNegative val="0"/>
            <c:bubble3D val="0"/>
            <c:spPr>
              <a:solidFill>
                <a:schemeClr val="accent4">
                  <a:lumMod val="75000"/>
                </a:schemeClr>
              </a:solidFill>
              <a:ln>
                <a:noFill/>
              </a:ln>
              <a:effectLst/>
            </c:spPr>
            <c:extLst>
              <c:ext xmlns:c16="http://schemas.microsoft.com/office/drawing/2014/chart" uri="{C3380CC4-5D6E-409C-BE32-E72D297353CC}">
                <c16:uniqueId val="{00000002-8AA8-4A53-ADD1-6C31CEF5703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'C4-24'!$A$18:$A$28</c:f>
              <c:strCache>
                <c:ptCount val="11"/>
                <c:pt idx="0">
                  <c:v>MNB Zöld Hitel program</c:v>
                </c:pt>
                <c:pt idx="1">
                  <c:v>ESG alap kialakítás</c:v>
                </c:pt>
                <c:pt idx="2">
                  <c:v>Élelmiszeripar átállás finanszírozás</c:v>
                </c:pt>
                <c:pt idx="3">
                  <c:v>Mezőgazdaság átállás finanszírozás</c:v>
                </c:pt>
                <c:pt idx="4">
                  <c:v>Energiahatékonysági projektek finanszírozása</c:v>
                </c:pt>
                <c:pt idx="5">
                  <c:v>Zöld kötvény</c:v>
                </c:pt>
                <c:pt idx="6">
                  <c:v>Elektromobilitás finanszírozása</c:v>
                </c:pt>
                <c:pt idx="7">
                  <c:v>Egyéb azonosított lehetőségek</c:v>
                </c:pt>
                <c:pt idx="8">
                  <c:v>Tervezett/folyamatban lévő termékfejlesztés</c:v>
                </c:pt>
                <c:pt idx="9">
                  <c:v>Nem azonosított lehetőséget/Nem válaszolt</c:v>
                </c:pt>
                <c:pt idx="10">
                  <c:v>Megújulóenergia finanszírozás</c:v>
                </c:pt>
              </c:strCache>
            </c:strRef>
          </c:cat>
          <c:val>
            <c:numRef>
              <c:f>'C4-24'!$C$18:$C$28</c:f>
              <c:numCache>
                <c:formatCode>0.00</c:formatCode>
                <c:ptCount val="11"/>
                <c:pt idx="0">
                  <c:v>6.4516129032258061</c:v>
                </c:pt>
                <c:pt idx="1">
                  <c:v>6.4516129032258061</c:v>
                </c:pt>
                <c:pt idx="2">
                  <c:v>6.4516129032258061</c:v>
                </c:pt>
                <c:pt idx="3">
                  <c:v>9.67741935483871</c:v>
                </c:pt>
                <c:pt idx="4">
                  <c:v>12.903225806451612</c:v>
                </c:pt>
                <c:pt idx="5">
                  <c:v>12.903225806451612</c:v>
                </c:pt>
                <c:pt idx="6">
                  <c:v>16.129032258064516</c:v>
                </c:pt>
                <c:pt idx="7">
                  <c:v>19.35483870967742</c:v>
                </c:pt>
                <c:pt idx="8">
                  <c:v>22.58064516129032</c:v>
                </c:pt>
                <c:pt idx="9">
                  <c:v>22.58064516129032</c:v>
                </c:pt>
                <c:pt idx="10">
                  <c:v>35.483870967741936</c:v>
                </c:pt>
              </c:numCache>
            </c:numRef>
          </c:val>
          <c:extLst>
            <c:ext xmlns:c16="http://schemas.microsoft.com/office/drawing/2014/chart" uri="{C3380CC4-5D6E-409C-BE32-E72D297353CC}">
              <c16:uniqueId val="{00000000-8AA8-4A53-ADD1-6C31CEF5703B}"/>
            </c:ext>
          </c:extLst>
        </c:ser>
        <c:dLbls>
          <c:showLegendKey val="0"/>
          <c:showVal val="0"/>
          <c:showCatName val="0"/>
          <c:showSerName val="0"/>
          <c:showPercent val="0"/>
          <c:showBubbleSize val="0"/>
        </c:dLbls>
        <c:gapWidth val="182"/>
        <c:axId val="1029816232"/>
        <c:axId val="1029811640"/>
      </c:barChart>
      <c:catAx>
        <c:axId val="10298162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29811640"/>
        <c:crosses val="autoZero"/>
        <c:auto val="1"/>
        <c:lblAlgn val="ctr"/>
        <c:lblOffset val="100"/>
        <c:noMultiLvlLbl val="0"/>
      </c:catAx>
      <c:valAx>
        <c:axId val="1029811640"/>
        <c:scaling>
          <c:orientation val="minMax"/>
        </c:scaling>
        <c:delete val="0"/>
        <c:axPos val="b"/>
        <c:majorGridlines>
          <c:spPr>
            <a:ln w="9525" cap="flat" cmpd="sng" algn="ctr">
              <a:solidFill>
                <a:schemeClr val="tx1">
                  <a:lumMod val="15000"/>
                  <a:lumOff val="85000"/>
                </a:schemeClr>
              </a:solidFill>
              <a:prstDash val="sysDash"/>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hu-HU">
                    <a:solidFill>
                      <a:sysClr val="windowText" lastClr="000000"/>
                    </a:solidFill>
                  </a:rPr>
                  <a:t>százalék</a:t>
                </a:r>
                <a:endParaRPr lang="en-US">
                  <a:solidFill>
                    <a:sysClr val="windowText" lastClr="000000"/>
                  </a:solidFill>
                </a:endParaRPr>
              </a:p>
            </c:rich>
          </c:tx>
          <c:layout>
            <c:manualLayout>
              <c:xMode val="edge"/>
              <c:yMode val="edge"/>
              <c:x val="0.85522572178477685"/>
              <c:y val="0.8786803732866724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298162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86130693290666"/>
          <c:y val="0.13141481481481479"/>
          <c:w val="0.77474529969468098"/>
          <c:h val="0.69149583333333342"/>
        </c:manualLayout>
      </c:layout>
      <c:barChart>
        <c:barDir val="col"/>
        <c:grouping val="clustered"/>
        <c:varyColors val="0"/>
        <c:ser>
          <c:idx val="0"/>
          <c:order val="0"/>
          <c:spPr>
            <a:solidFill>
              <a:schemeClr val="bg1">
                <a:lumMod val="85000"/>
              </a:schemeClr>
            </a:solidFill>
            <a:ln>
              <a:noFill/>
            </a:ln>
            <a:effectLst/>
          </c:spPr>
          <c:invertIfNegative val="0"/>
          <c:dPt>
            <c:idx val="6"/>
            <c:invertIfNegative val="0"/>
            <c:bubble3D val="0"/>
            <c:spPr>
              <a:solidFill>
                <a:schemeClr val="accent6"/>
              </a:solidFill>
              <a:ln>
                <a:noFill/>
              </a:ln>
              <a:effectLst/>
            </c:spPr>
            <c:extLst>
              <c:ext xmlns:c16="http://schemas.microsoft.com/office/drawing/2014/chart" uri="{C3380CC4-5D6E-409C-BE32-E72D297353CC}">
                <c16:uniqueId val="{00000002-2608-41C4-AD4C-EFAE2E53BA97}"/>
              </c:ext>
            </c:extLst>
          </c:dPt>
          <c:cat>
            <c:strRef>
              <c:f>'C2-5'!$E$17:$E$23</c:f>
              <c:strCache>
                <c:ptCount val="7"/>
                <c:pt idx="0">
                  <c:v>Ausztria</c:v>
                </c:pt>
                <c:pt idx="1">
                  <c:v>Szlovákia</c:v>
                </c:pt>
                <c:pt idx="2">
                  <c:v>Románia</c:v>
                </c:pt>
                <c:pt idx="3">
                  <c:v>Lengyelország</c:v>
                </c:pt>
                <c:pt idx="4">
                  <c:v>Csehország</c:v>
                </c:pt>
                <c:pt idx="5">
                  <c:v>Szerbia</c:v>
                </c:pt>
                <c:pt idx="6">
                  <c:v>Magyarország</c:v>
                </c:pt>
              </c:strCache>
            </c:strRef>
          </c:cat>
          <c:val>
            <c:numRef>
              <c:f>'C2-5'!$F$17:$F$23</c:f>
              <c:numCache>
                <c:formatCode>General</c:formatCode>
                <c:ptCount val="7"/>
                <c:pt idx="0">
                  <c:v>6297</c:v>
                </c:pt>
                <c:pt idx="1">
                  <c:v>2313</c:v>
                </c:pt>
                <c:pt idx="2">
                  <c:v>2154</c:v>
                </c:pt>
                <c:pt idx="3">
                  <c:v>1404</c:v>
                </c:pt>
                <c:pt idx="4">
                  <c:v>1238</c:v>
                </c:pt>
                <c:pt idx="5">
                  <c:v>956</c:v>
                </c:pt>
                <c:pt idx="6">
                  <c:v>617</c:v>
                </c:pt>
              </c:numCache>
            </c:numRef>
          </c:val>
          <c:extLst>
            <c:ext xmlns:c16="http://schemas.microsoft.com/office/drawing/2014/chart" uri="{C3380CC4-5D6E-409C-BE32-E72D297353CC}">
              <c16:uniqueId val="{00000000-2608-41C4-AD4C-EFAE2E53BA97}"/>
            </c:ext>
          </c:extLst>
        </c:ser>
        <c:dLbls>
          <c:showLegendKey val="0"/>
          <c:showVal val="0"/>
          <c:showCatName val="0"/>
          <c:showSerName val="0"/>
          <c:showPercent val="0"/>
          <c:showBubbleSize val="0"/>
        </c:dLbls>
        <c:gapWidth val="219"/>
        <c:overlap val="-27"/>
        <c:axId val="891553760"/>
        <c:axId val="891554088"/>
      </c:barChart>
      <c:barChart>
        <c:barDir val="col"/>
        <c:grouping val="clustered"/>
        <c:varyColors val="0"/>
        <c:ser>
          <c:idx val="1"/>
          <c:order val="1"/>
          <c:spPr>
            <a:solidFill>
              <a:schemeClr val="bg1">
                <a:lumMod val="85000"/>
              </a:schemeClr>
            </a:solidFill>
            <a:ln>
              <a:noFill/>
            </a:ln>
            <a:effectLst/>
          </c:spPr>
          <c:invertIfNegative val="0"/>
          <c:dPt>
            <c:idx val="6"/>
            <c:invertIfNegative val="0"/>
            <c:bubble3D val="0"/>
            <c:spPr>
              <a:solidFill>
                <a:schemeClr val="accent6"/>
              </a:solidFill>
              <a:ln>
                <a:noFill/>
              </a:ln>
              <a:effectLst/>
            </c:spPr>
            <c:extLst>
              <c:ext xmlns:c16="http://schemas.microsoft.com/office/drawing/2014/chart" uri="{C3380CC4-5D6E-409C-BE32-E72D297353CC}">
                <c16:uniqueId val="{0000000A-F5BE-4CAB-B840-75F11431E860}"/>
              </c:ext>
            </c:extLst>
          </c:dPt>
          <c:val>
            <c:numRef>
              <c:f>'C2-5'!$F$17:$F$23</c:f>
              <c:numCache>
                <c:formatCode>General</c:formatCode>
                <c:ptCount val="7"/>
                <c:pt idx="0">
                  <c:v>6297</c:v>
                </c:pt>
                <c:pt idx="1">
                  <c:v>2313</c:v>
                </c:pt>
                <c:pt idx="2">
                  <c:v>2154</c:v>
                </c:pt>
                <c:pt idx="3">
                  <c:v>1404</c:v>
                </c:pt>
                <c:pt idx="4">
                  <c:v>1238</c:v>
                </c:pt>
                <c:pt idx="5">
                  <c:v>956</c:v>
                </c:pt>
                <c:pt idx="6">
                  <c:v>617</c:v>
                </c:pt>
              </c:numCache>
            </c:numRef>
          </c:val>
          <c:extLst>
            <c:ext xmlns:c16="http://schemas.microsoft.com/office/drawing/2014/chart" uri="{C3380CC4-5D6E-409C-BE32-E72D297353CC}">
              <c16:uniqueId val="{00000009-F5BE-4CAB-B840-75F11431E860}"/>
            </c:ext>
          </c:extLst>
        </c:ser>
        <c:dLbls>
          <c:showLegendKey val="0"/>
          <c:showVal val="0"/>
          <c:showCatName val="0"/>
          <c:showSerName val="0"/>
          <c:showPercent val="0"/>
          <c:showBubbleSize val="0"/>
        </c:dLbls>
        <c:gapWidth val="219"/>
        <c:overlap val="-27"/>
        <c:axId val="910684728"/>
        <c:axId val="910746392"/>
      </c:barChart>
      <c:catAx>
        <c:axId val="891553760"/>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5400000" spcFirstLastPara="1" vertOverflow="ellipsis" wrap="square" anchor="ctr" anchorCtr="1"/>
          <a:lstStyle/>
          <a:p>
            <a:pPr>
              <a:defRPr sz="900" b="0" i="0" u="none" strike="noStrike" kern="1200" baseline="0">
                <a:solidFill>
                  <a:schemeClr val="tx1"/>
                </a:solidFill>
                <a:latin typeface="+mn-lt"/>
                <a:ea typeface="+mn-ea"/>
                <a:cs typeface="+mn-cs"/>
              </a:defRPr>
            </a:pPr>
            <a:endParaRPr lang="hu-HU"/>
          </a:p>
        </c:txPr>
        <c:crossAx val="891554088"/>
        <c:crosses val="autoZero"/>
        <c:auto val="0"/>
        <c:lblAlgn val="ctr"/>
        <c:lblOffset val="100"/>
        <c:noMultiLvlLbl val="0"/>
      </c:catAx>
      <c:valAx>
        <c:axId val="891554088"/>
        <c:scaling>
          <c:orientation val="minMax"/>
          <c:min val="0"/>
        </c:scaling>
        <c:delete val="0"/>
        <c:axPos val="l"/>
        <c:majorGridlines>
          <c:spPr>
            <a:ln w="6350" cap="flat" cmpd="sng" algn="ctr">
              <a:solidFill>
                <a:schemeClr val="bg1">
                  <a:lumMod val="65000"/>
                </a:schemeClr>
              </a:solidFill>
              <a:prstDash val="dash"/>
              <a:miter lim="800000"/>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köbméter / lakos / év</a:t>
                </a:r>
              </a:p>
            </c:rich>
          </c:tx>
          <c:layout>
            <c:manualLayout>
              <c:xMode val="edge"/>
              <c:yMode val="edge"/>
              <c:x val="9.6084231707061457E-2"/>
              <c:y val="2.7913888888888887E-2"/>
            </c:manualLayout>
          </c:layout>
          <c:overlay val="0"/>
          <c:spPr>
            <a:solidFill>
              <a:schemeClr val="bg1"/>
            </a:solid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891553760"/>
        <c:crosses val="autoZero"/>
        <c:crossBetween val="between"/>
      </c:valAx>
      <c:valAx>
        <c:axId val="910746392"/>
        <c:scaling>
          <c:orientation val="minMax"/>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chemeClr val="tx1"/>
                    </a:solidFill>
                  </a:rPr>
                  <a:t>köbméter / lakos / év</a:t>
                </a:r>
              </a:p>
            </c:rich>
          </c:tx>
          <c:layout>
            <c:manualLayout>
              <c:xMode val="edge"/>
              <c:yMode val="edge"/>
              <c:x val="0.71854364994920927"/>
              <c:y val="3.1178009259259259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10684728"/>
        <c:crosses val="max"/>
        <c:crossBetween val="between"/>
      </c:valAx>
      <c:catAx>
        <c:axId val="910684728"/>
        <c:scaling>
          <c:orientation val="minMax"/>
        </c:scaling>
        <c:delete val="1"/>
        <c:axPos val="b"/>
        <c:majorTickMark val="out"/>
        <c:minorTickMark val="none"/>
        <c:tickLblPos val="nextTo"/>
        <c:crossAx val="910746392"/>
        <c:crosses val="autoZero"/>
        <c:auto val="1"/>
        <c:lblAlgn val="ctr"/>
        <c:lblOffset val="100"/>
        <c:noMultiLvlLbl val="0"/>
      </c:catAx>
      <c:spPr>
        <a:noFill/>
        <a:ln>
          <a:solidFill>
            <a:schemeClr val="bg1">
              <a:lumMod val="6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noFill/>
      <a:round/>
    </a:ln>
    <a:effectLst/>
  </c:spPr>
  <c:txPr>
    <a:bodyPr/>
    <a:lstStyle/>
    <a:p>
      <a:pPr>
        <a:defRPr/>
      </a:pPr>
      <a:endParaRPr lang="hu-HU"/>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1927142375685531"/>
          <c:y val="5.0925925925925923E-2"/>
          <c:w val="0.44036541152200331"/>
          <c:h val="0.74350320793234181"/>
        </c:manualLayout>
      </c:layout>
      <c:barChart>
        <c:barDir val="bar"/>
        <c:grouping val="clustered"/>
        <c:varyColors val="0"/>
        <c:ser>
          <c:idx val="0"/>
          <c:order val="0"/>
          <c:spPr>
            <a:solidFill>
              <a:schemeClr val="accent6"/>
            </a:solidFill>
            <a:ln>
              <a:noFill/>
            </a:ln>
            <a:effectLst/>
          </c:spPr>
          <c:invertIfNegative val="0"/>
          <c:dPt>
            <c:idx val="7"/>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1-FFC7-415C-ADD5-A83A31587F35}"/>
              </c:ext>
            </c:extLst>
          </c:dPt>
          <c:dPt>
            <c:idx val="8"/>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3-FFC7-415C-ADD5-A83A31587F35}"/>
              </c:ext>
            </c:extLst>
          </c:dPt>
          <c:dPt>
            <c:idx val="9"/>
            <c:invertIfNegative val="0"/>
            <c:bubble3D val="0"/>
            <c:spPr>
              <a:solidFill>
                <a:schemeClr val="accent4">
                  <a:lumMod val="75000"/>
                </a:schemeClr>
              </a:solidFill>
              <a:ln>
                <a:noFill/>
              </a:ln>
              <a:effectLst/>
            </c:spPr>
            <c:extLst>
              <c:ext xmlns:c16="http://schemas.microsoft.com/office/drawing/2014/chart" uri="{C3380CC4-5D6E-409C-BE32-E72D297353CC}">
                <c16:uniqueId val="{00000005-FFC7-415C-ADD5-A83A31587F35}"/>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'C4-24'!$A$31:$A$41</c:f>
              <c:strCache>
                <c:ptCount val="11"/>
                <c:pt idx="0">
                  <c:v>MNB green credit program </c:v>
                </c:pt>
                <c:pt idx="1">
                  <c:v>ESG fund creation</c:v>
                </c:pt>
                <c:pt idx="2">
                  <c:v>Financing transition to low-carbon food industry </c:v>
                </c:pt>
                <c:pt idx="3">
                  <c:v>Financing transition to low-carbon agriculture</c:v>
                </c:pt>
                <c:pt idx="4">
                  <c:v>Financing energy efficiency projects</c:v>
                </c:pt>
                <c:pt idx="5">
                  <c:v>Green bond</c:v>
                </c:pt>
                <c:pt idx="6">
                  <c:v>Financing electromobility</c:v>
                </c:pt>
                <c:pt idx="7">
                  <c:v>Other identified opportunities</c:v>
                </c:pt>
                <c:pt idx="8">
                  <c:v>Planned / ongoing product development</c:v>
                </c:pt>
                <c:pt idx="9">
                  <c:v>No opportunities identified / No response</c:v>
                </c:pt>
                <c:pt idx="10">
                  <c:v>Renewable energy financing </c:v>
                </c:pt>
              </c:strCache>
            </c:strRef>
          </c:cat>
          <c:val>
            <c:numRef>
              <c:f>'C4-24'!$C$18:$C$28</c:f>
              <c:numCache>
                <c:formatCode>0.00</c:formatCode>
                <c:ptCount val="11"/>
                <c:pt idx="0">
                  <c:v>6.4516129032258061</c:v>
                </c:pt>
                <c:pt idx="1">
                  <c:v>6.4516129032258061</c:v>
                </c:pt>
                <c:pt idx="2">
                  <c:v>6.4516129032258061</c:v>
                </c:pt>
                <c:pt idx="3">
                  <c:v>9.67741935483871</c:v>
                </c:pt>
                <c:pt idx="4">
                  <c:v>12.903225806451612</c:v>
                </c:pt>
                <c:pt idx="5">
                  <c:v>12.903225806451612</c:v>
                </c:pt>
                <c:pt idx="6">
                  <c:v>16.129032258064516</c:v>
                </c:pt>
                <c:pt idx="7">
                  <c:v>19.35483870967742</c:v>
                </c:pt>
                <c:pt idx="8">
                  <c:v>22.58064516129032</c:v>
                </c:pt>
                <c:pt idx="9">
                  <c:v>22.58064516129032</c:v>
                </c:pt>
                <c:pt idx="10">
                  <c:v>35.483870967741936</c:v>
                </c:pt>
              </c:numCache>
            </c:numRef>
          </c:val>
          <c:extLst>
            <c:ext xmlns:c16="http://schemas.microsoft.com/office/drawing/2014/chart" uri="{C3380CC4-5D6E-409C-BE32-E72D297353CC}">
              <c16:uniqueId val="{00000006-FFC7-415C-ADD5-A83A31587F35}"/>
            </c:ext>
          </c:extLst>
        </c:ser>
        <c:dLbls>
          <c:showLegendKey val="0"/>
          <c:showVal val="0"/>
          <c:showCatName val="0"/>
          <c:showSerName val="0"/>
          <c:showPercent val="0"/>
          <c:showBubbleSize val="0"/>
        </c:dLbls>
        <c:gapWidth val="182"/>
        <c:axId val="1029816232"/>
        <c:axId val="1029811640"/>
      </c:barChart>
      <c:catAx>
        <c:axId val="10298162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29811640"/>
        <c:crosses val="autoZero"/>
        <c:auto val="1"/>
        <c:lblAlgn val="ctr"/>
        <c:lblOffset val="100"/>
        <c:noMultiLvlLbl val="0"/>
      </c:catAx>
      <c:valAx>
        <c:axId val="1029811640"/>
        <c:scaling>
          <c:orientation val="minMax"/>
        </c:scaling>
        <c:delete val="0"/>
        <c:axPos val="b"/>
        <c:majorGridlines>
          <c:spPr>
            <a:ln w="9525" cap="flat" cmpd="sng" algn="ctr">
              <a:solidFill>
                <a:schemeClr val="tx1">
                  <a:lumMod val="15000"/>
                  <a:lumOff val="85000"/>
                </a:schemeClr>
              </a:solidFill>
              <a:prstDash val="sysDash"/>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hu-HU">
                    <a:solidFill>
                      <a:sysClr val="windowText" lastClr="000000"/>
                    </a:solidFill>
                  </a:rPr>
                  <a:t>percentage</a:t>
                </a:r>
                <a:endParaRPr lang="en-US">
                  <a:solidFill>
                    <a:sysClr val="windowText" lastClr="000000"/>
                  </a:solidFill>
                </a:endParaRPr>
              </a:p>
            </c:rich>
          </c:tx>
          <c:layout>
            <c:manualLayout>
              <c:xMode val="edge"/>
              <c:yMode val="edge"/>
              <c:x val="0.85522572178477685"/>
              <c:y val="0.8786803732866724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298162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21564341625438413"/>
          <c:y val="0.22926018186477923"/>
          <c:w val="0.55455368963835272"/>
          <c:h val="0.7265457477451861"/>
        </c:manualLayout>
      </c:layout>
      <c:doughnutChart>
        <c:varyColors val="1"/>
        <c:ser>
          <c:idx val="0"/>
          <c:order val="0"/>
          <c:dPt>
            <c:idx val="0"/>
            <c:bubble3D val="0"/>
            <c:spPr>
              <a:solidFill>
                <a:schemeClr val="accent6">
                  <a:lumMod val="40000"/>
                  <a:lumOff val="60000"/>
                </a:schemeClr>
              </a:solidFill>
              <a:ln w="3175">
                <a:solidFill>
                  <a:schemeClr val="lt1"/>
                </a:solidFill>
              </a:ln>
              <a:effectLst/>
            </c:spPr>
            <c:extLst>
              <c:ext xmlns:c16="http://schemas.microsoft.com/office/drawing/2014/chart" uri="{C3380CC4-5D6E-409C-BE32-E72D297353CC}">
                <c16:uniqueId val="{0000000D-6785-4922-923D-B4F17A047129}"/>
              </c:ext>
            </c:extLst>
          </c:dPt>
          <c:dPt>
            <c:idx val="1"/>
            <c:bubble3D val="0"/>
            <c:spPr>
              <a:solidFill>
                <a:schemeClr val="accent6">
                  <a:lumMod val="60000"/>
                  <a:lumOff val="40000"/>
                </a:schemeClr>
              </a:solidFill>
              <a:ln w="3175">
                <a:solidFill>
                  <a:schemeClr val="lt1"/>
                </a:solidFill>
              </a:ln>
              <a:effectLst/>
            </c:spPr>
            <c:extLst>
              <c:ext xmlns:c16="http://schemas.microsoft.com/office/drawing/2014/chart" uri="{C3380CC4-5D6E-409C-BE32-E72D297353CC}">
                <c16:uniqueId val="{0000000C-6785-4922-923D-B4F17A047129}"/>
              </c:ext>
            </c:extLst>
          </c:dPt>
          <c:dPt>
            <c:idx val="2"/>
            <c:bubble3D val="0"/>
            <c:spPr>
              <a:solidFill>
                <a:schemeClr val="accent6">
                  <a:lumMod val="75000"/>
                </a:schemeClr>
              </a:solidFill>
              <a:ln w="3175">
                <a:solidFill>
                  <a:schemeClr val="lt1"/>
                </a:solidFill>
              </a:ln>
              <a:effectLst/>
            </c:spPr>
            <c:extLst>
              <c:ext xmlns:c16="http://schemas.microsoft.com/office/drawing/2014/chart" uri="{C3380CC4-5D6E-409C-BE32-E72D297353CC}">
                <c16:uniqueId val="{0000000B-6785-4922-923D-B4F17A047129}"/>
              </c:ext>
            </c:extLst>
          </c:dPt>
          <c:dPt>
            <c:idx val="3"/>
            <c:bubble3D val="0"/>
            <c:spPr>
              <a:solidFill>
                <a:schemeClr val="accent6">
                  <a:lumMod val="50000"/>
                </a:schemeClr>
              </a:solidFill>
              <a:ln w="3175">
                <a:solidFill>
                  <a:schemeClr val="lt1"/>
                </a:solidFill>
              </a:ln>
              <a:effectLst/>
            </c:spPr>
            <c:extLst>
              <c:ext xmlns:c16="http://schemas.microsoft.com/office/drawing/2014/chart" uri="{C3380CC4-5D6E-409C-BE32-E72D297353CC}">
                <c16:uniqueId val="{0000000A-6785-4922-923D-B4F17A047129}"/>
              </c:ext>
            </c:extLst>
          </c:dPt>
          <c:dPt>
            <c:idx val="4"/>
            <c:bubble3D val="0"/>
            <c:spPr>
              <a:solidFill>
                <a:schemeClr val="accent3">
                  <a:tint val="84000"/>
                </a:schemeClr>
              </a:solidFill>
              <a:ln w="19050">
                <a:solidFill>
                  <a:schemeClr val="lt1"/>
                </a:solidFill>
              </a:ln>
              <a:effectLst/>
            </c:spPr>
            <c:extLst>
              <c:ext xmlns:c16="http://schemas.microsoft.com/office/drawing/2014/chart" uri="{C3380CC4-5D6E-409C-BE32-E72D297353CC}">
                <c16:uniqueId val="{00000002-6785-4922-923D-B4F17A047129}"/>
              </c:ext>
            </c:extLst>
          </c:dPt>
          <c:dPt>
            <c:idx val="5"/>
            <c:bubble3D val="0"/>
            <c:spPr>
              <a:solidFill>
                <a:schemeClr val="accent3">
                  <a:tint val="95000"/>
                </a:schemeClr>
              </a:solidFill>
              <a:ln w="19050">
                <a:solidFill>
                  <a:schemeClr val="lt1"/>
                </a:solidFill>
              </a:ln>
              <a:effectLst/>
            </c:spPr>
            <c:extLst>
              <c:ext xmlns:c16="http://schemas.microsoft.com/office/drawing/2014/chart" uri="{C3380CC4-5D6E-409C-BE32-E72D297353CC}">
                <c16:uniqueId val="{00000003-6785-4922-923D-B4F17A047129}"/>
              </c:ext>
            </c:extLst>
          </c:dPt>
          <c:dPt>
            <c:idx val="6"/>
            <c:bubble3D val="0"/>
            <c:spPr>
              <a:solidFill>
                <a:schemeClr val="accent3">
                  <a:shade val="94000"/>
                </a:schemeClr>
              </a:solidFill>
              <a:ln w="19050">
                <a:solidFill>
                  <a:schemeClr val="lt1"/>
                </a:solidFill>
              </a:ln>
              <a:effectLst/>
            </c:spPr>
            <c:extLst>
              <c:ext xmlns:c16="http://schemas.microsoft.com/office/drawing/2014/chart" uri="{C3380CC4-5D6E-409C-BE32-E72D297353CC}">
                <c16:uniqueId val="{00000004-6785-4922-923D-B4F17A047129}"/>
              </c:ext>
            </c:extLst>
          </c:dPt>
          <c:dPt>
            <c:idx val="7"/>
            <c:bubble3D val="0"/>
            <c:spPr>
              <a:solidFill>
                <a:schemeClr val="accent3">
                  <a:shade val="83000"/>
                </a:schemeClr>
              </a:solidFill>
              <a:ln w="19050">
                <a:solidFill>
                  <a:schemeClr val="lt1"/>
                </a:solidFill>
              </a:ln>
              <a:effectLst/>
            </c:spPr>
            <c:extLst>
              <c:ext xmlns:c16="http://schemas.microsoft.com/office/drawing/2014/chart" uri="{C3380CC4-5D6E-409C-BE32-E72D297353CC}">
                <c16:uniqueId val="{00000005-6785-4922-923D-B4F17A047129}"/>
              </c:ext>
            </c:extLst>
          </c:dPt>
          <c:dPt>
            <c:idx val="8"/>
            <c:bubble3D val="0"/>
            <c:spPr>
              <a:solidFill>
                <a:schemeClr val="accent3">
                  <a:shade val="73000"/>
                </a:schemeClr>
              </a:solidFill>
              <a:ln w="19050">
                <a:solidFill>
                  <a:schemeClr val="lt1"/>
                </a:solidFill>
              </a:ln>
              <a:effectLst/>
            </c:spPr>
            <c:extLst>
              <c:ext xmlns:c16="http://schemas.microsoft.com/office/drawing/2014/chart" uri="{C3380CC4-5D6E-409C-BE32-E72D297353CC}">
                <c16:uniqueId val="{00000006-6785-4922-923D-B4F17A047129}"/>
              </c:ext>
            </c:extLst>
          </c:dPt>
          <c:dPt>
            <c:idx val="9"/>
            <c:bubble3D val="0"/>
            <c:spPr>
              <a:solidFill>
                <a:schemeClr val="accent3">
                  <a:shade val="62000"/>
                </a:schemeClr>
              </a:solidFill>
              <a:ln w="19050">
                <a:solidFill>
                  <a:schemeClr val="lt1"/>
                </a:solidFill>
              </a:ln>
              <a:effectLst/>
            </c:spPr>
            <c:extLst>
              <c:ext xmlns:c16="http://schemas.microsoft.com/office/drawing/2014/chart" uri="{C3380CC4-5D6E-409C-BE32-E72D297353CC}">
                <c16:uniqueId val="{00000007-6785-4922-923D-B4F17A047129}"/>
              </c:ext>
            </c:extLst>
          </c:dPt>
          <c:dPt>
            <c:idx val="10"/>
            <c:bubble3D val="0"/>
            <c:spPr>
              <a:solidFill>
                <a:schemeClr val="accent3">
                  <a:shade val="51000"/>
                </a:schemeClr>
              </a:solidFill>
              <a:ln w="19050">
                <a:solidFill>
                  <a:schemeClr val="lt1"/>
                </a:solidFill>
              </a:ln>
              <a:effectLst/>
            </c:spPr>
            <c:extLst>
              <c:ext xmlns:c16="http://schemas.microsoft.com/office/drawing/2014/chart" uri="{C3380CC4-5D6E-409C-BE32-E72D297353CC}">
                <c16:uniqueId val="{00000008-6785-4922-923D-B4F17A047129}"/>
              </c:ext>
            </c:extLst>
          </c:dPt>
          <c:dPt>
            <c:idx val="11"/>
            <c:bubble3D val="0"/>
            <c:spPr>
              <a:solidFill>
                <a:schemeClr val="accent3">
                  <a:shade val="40000"/>
                </a:schemeClr>
              </a:solidFill>
              <a:ln w="19050">
                <a:solidFill>
                  <a:schemeClr val="lt1"/>
                </a:solidFill>
              </a:ln>
              <a:effectLst/>
            </c:spPr>
            <c:extLst>
              <c:ext xmlns:c16="http://schemas.microsoft.com/office/drawing/2014/chart" uri="{C3380CC4-5D6E-409C-BE32-E72D297353CC}">
                <c16:uniqueId val="{00000009-6785-4922-923D-B4F17A047129}"/>
              </c:ext>
            </c:extLst>
          </c:dPt>
          <c:dLbls>
            <c:dLbl>
              <c:idx val="0"/>
              <c:delete val="1"/>
              <c:extLst>
                <c:ext xmlns:c15="http://schemas.microsoft.com/office/drawing/2012/chart" uri="{CE6537A1-D6FC-4f65-9D91-7224C49458BB}"/>
                <c:ext xmlns:c16="http://schemas.microsoft.com/office/drawing/2014/chart" uri="{C3380CC4-5D6E-409C-BE32-E72D297353CC}">
                  <c16:uniqueId val="{0000000D-6785-4922-923D-B4F17A047129}"/>
                </c:ext>
              </c:extLst>
            </c:dLbl>
            <c:dLbl>
              <c:idx val="1"/>
              <c:delete val="1"/>
              <c:extLst>
                <c:ext xmlns:c15="http://schemas.microsoft.com/office/drawing/2012/chart" uri="{CE6537A1-D6FC-4f65-9D91-7224C49458BB}"/>
                <c:ext xmlns:c16="http://schemas.microsoft.com/office/drawing/2014/chart" uri="{C3380CC4-5D6E-409C-BE32-E72D297353CC}">
                  <c16:uniqueId val="{0000000C-6785-4922-923D-B4F17A047129}"/>
                </c:ext>
              </c:extLst>
            </c:dLbl>
            <c:dLbl>
              <c:idx val="2"/>
              <c:delete val="1"/>
              <c:extLst>
                <c:ext xmlns:c15="http://schemas.microsoft.com/office/drawing/2012/chart" uri="{CE6537A1-D6FC-4f65-9D91-7224C49458BB}"/>
                <c:ext xmlns:c16="http://schemas.microsoft.com/office/drawing/2014/chart" uri="{C3380CC4-5D6E-409C-BE32-E72D297353CC}">
                  <c16:uniqueId val="{0000000B-6785-4922-923D-B4F17A047129}"/>
                </c:ext>
              </c:extLst>
            </c:dLbl>
            <c:dLbl>
              <c:idx val="3"/>
              <c:layout>
                <c:manualLayout>
                  <c:x val="7.0796460176991149E-2"/>
                  <c:y val="-0.14222223087814559"/>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6785-4922-923D-B4F17A047129}"/>
                </c:ext>
              </c:extLst>
            </c:dLbl>
            <c:dLbl>
              <c:idx val="4"/>
              <c:layout>
                <c:manualLayout>
                  <c:x val="0.13923303834808259"/>
                  <c:y val="-0.11130435460028786"/>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6785-4922-923D-B4F17A047129}"/>
                </c:ext>
              </c:extLst>
            </c:dLbl>
            <c:dLbl>
              <c:idx val="5"/>
              <c:layout>
                <c:manualLayout>
                  <c:x val="0.15103244837758112"/>
                  <c:y val="3.710145153342928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6785-4922-923D-B4F17A047129}"/>
                </c:ext>
              </c:extLst>
            </c:dLbl>
            <c:dLbl>
              <c:idx val="6"/>
              <c:layout>
                <c:manualLayout>
                  <c:x val="0.12035398230088495"/>
                  <c:y val="0.11130435460028786"/>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6785-4922-923D-B4F17A047129}"/>
                </c:ext>
              </c:extLst>
            </c:dLbl>
            <c:dLbl>
              <c:idx val="7"/>
              <c:layout>
                <c:manualLayout>
                  <c:x val="-9.9115044247787609E-2"/>
                  <c:y val="0.1205797174836451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6785-4922-923D-B4F17A047129}"/>
                </c:ext>
              </c:extLst>
            </c:dLbl>
            <c:dLbl>
              <c:idx val="8"/>
              <c:layout>
                <c:manualLayout>
                  <c:x val="-0.11799410029498528"/>
                  <c:y val="9.2753628833573104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6785-4922-923D-B4F17A047129}"/>
                </c:ext>
              </c:extLst>
            </c:dLbl>
            <c:dLbl>
              <c:idx val="9"/>
              <c:layout>
                <c:manualLayout>
                  <c:x val="-0.1415929203539823"/>
                  <c:y val="-3.710145153342928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6785-4922-923D-B4F17A047129}"/>
                </c:ext>
              </c:extLst>
            </c:dLbl>
            <c:dLbl>
              <c:idx val="10"/>
              <c:layout>
                <c:manualLayout>
                  <c:x val="-0.10619469026548677"/>
                  <c:y val="-0.1174879298558594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6785-4922-923D-B4F17A047129}"/>
                </c:ext>
              </c:extLst>
            </c:dLbl>
            <c:dLbl>
              <c:idx val="11"/>
              <c:layout>
                <c:manualLayout>
                  <c:x val="-7.7876106194690306E-2"/>
                  <c:y val="-0.14222223087814559"/>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6785-4922-923D-B4F17A0471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hu-HU"/>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'C4-25'!$B$20:$M$20</c:f>
              <c:strCache>
                <c:ptCount val="12"/>
                <c:pt idx="0">
                  <c:v>AA++</c:v>
                </c:pt>
                <c:pt idx="1">
                  <c:v>AA+</c:v>
                </c:pt>
                <c:pt idx="2">
                  <c:v>AA</c:v>
                </c:pt>
                <c:pt idx="3">
                  <c:v>BB</c:v>
                </c:pt>
                <c:pt idx="4">
                  <c:v>CC</c:v>
                </c:pt>
                <c:pt idx="5">
                  <c:v>DD</c:v>
                </c:pt>
                <c:pt idx="6">
                  <c:v>EE</c:v>
                </c:pt>
                <c:pt idx="7">
                  <c:v>FF</c:v>
                </c:pt>
                <c:pt idx="8">
                  <c:v>GG</c:v>
                </c:pt>
                <c:pt idx="9">
                  <c:v>HH</c:v>
                </c:pt>
                <c:pt idx="10">
                  <c:v>II</c:v>
                </c:pt>
                <c:pt idx="11">
                  <c:v>JJ</c:v>
                </c:pt>
              </c:strCache>
            </c:strRef>
          </c:cat>
          <c:val>
            <c:numRef>
              <c:f>'C4-25'!$B$21:$M$21</c:f>
              <c:numCache>
                <c:formatCode>0.0%</c:formatCode>
                <c:ptCount val="12"/>
                <c:pt idx="0">
                  <c:v>2.6294381026567199E-3</c:v>
                </c:pt>
                <c:pt idx="1">
                  <c:v>3.4664141747699859E-3</c:v>
                </c:pt>
                <c:pt idx="2">
                  <c:v>2.4566111851112081E-3</c:v>
                </c:pt>
                <c:pt idx="3">
                  <c:v>1.9934350460892356E-2</c:v>
                </c:pt>
                <c:pt idx="4">
                  <c:v>0.20922056294664956</c:v>
                </c:pt>
                <c:pt idx="5">
                  <c:v>0.11558787693242097</c:v>
                </c:pt>
                <c:pt idx="6">
                  <c:v>0.12256638096731226</c:v>
                </c:pt>
                <c:pt idx="7">
                  <c:v>0.1187296233978019</c:v>
                </c:pt>
                <c:pt idx="8">
                  <c:v>0.1116893954637872</c:v>
                </c:pt>
                <c:pt idx="9">
                  <c:v>0.13761219861763155</c:v>
                </c:pt>
                <c:pt idx="10">
                  <c:v>0.10222588725018796</c:v>
                </c:pt>
                <c:pt idx="11">
                  <c:v>5.3881260500778336E-2</c:v>
                </c:pt>
              </c:numCache>
            </c:numRef>
          </c:val>
          <c:extLst>
            <c:ext xmlns:c16="http://schemas.microsoft.com/office/drawing/2014/chart" uri="{C3380CC4-5D6E-409C-BE32-E72D297353CC}">
              <c16:uniqueId val="{00000000-6785-4922-923D-B4F17A04712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21564341625438413"/>
          <c:y val="0.22926018186477923"/>
          <c:w val="0.55455368963835272"/>
          <c:h val="0.7265457477451861"/>
        </c:manualLayout>
      </c:layout>
      <c:doughnutChart>
        <c:varyColors val="1"/>
        <c:ser>
          <c:idx val="0"/>
          <c:order val="0"/>
          <c:dPt>
            <c:idx val="0"/>
            <c:bubble3D val="0"/>
            <c:spPr>
              <a:solidFill>
                <a:schemeClr val="accent6">
                  <a:lumMod val="40000"/>
                  <a:lumOff val="60000"/>
                </a:schemeClr>
              </a:solidFill>
              <a:ln w="3175">
                <a:solidFill>
                  <a:schemeClr val="lt1"/>
                </a:solidFill>
              </a:ln>
              <a:effectLst/>
            </c:spPr>
            <c:extLst>
              <c:ext xmlns:c16="http://schemas.microsoft.com/office/drawing/2014/chart" uri="{C3380CC4-5D6E-409C-BE32-E72D297353CC}">
                <c16:uniqueId val="{00000001-C66F-49B2-9C93-1BB7771DA58F}"/>
              </c:ext>
            </c:extLst>
          </c:dPt>
          <c:dPt>
            <c:idx val="1"/>
            <c:bubble3D val="0"/>
            <c:spPr>
              <a:solidFill>
                <a:schemeClr val="accent6">
                  <a:lumMod val="60000"/>
                  <a:lumOff val="40000"/>
                </a:schemeClr>
              </a:solidFill>
              <a:ln w="3175">
                <a:solidFill>
                  <a:schemeClr val="lt1"/>
                </a:solidFill>
              </a:ln>
              <a:effectLst/>
            </c:spPr>
            <c:extLst>
              <c:ext xmlns:c16="http://schemas.microsoft.com/office/drawing/2014/chart" uri="{C3380CC4-5D6E-409C-BE32-E72D297353CC}">
                <c16:uniqueId val="{00000003-C66F-49B2-9C93-1BB7771DA58F}"/>
              </c:ext>
            </c:extLst>
          </c:dPt>
          <c:dPt>
            <c:idx val="2"/>
            <c:bubble3D val="0"/>
            <c:spPr>
              <a:solidFill>
                <a:schemeClr val="accent6">
                  <a:lumMod val="75000"/>
                </a:schemeClr>
              </a:solidFill>
              <a:ln w="3175">
                <a:solidFill>
                  <a:schemeClr val="lt1"/>
                </a:solidFill>
              </a:ln>
              <a:effectLst/>
            </c:spPr>
            <c:extLst>
              <c:ext xmlns:c16="http://schemas.microsoft.com/office/drawing/2014/chart" uri="{C3380CC4-5D6E-409C-BE32-E72D297353CC}">
                <c16:uniqueId val="{00000005-C66F-49B2-9C93-1BB7771DA58F}"/>
              </c:ext>
            </c:extLst>
          </c:dPt>
          <c:dPt>
            <c:idx val="3"/>
            <c:bubble3D val="0"/>
            <c:spPr>
              <a:solidFill>
                <a:schemeClr val="accent6">
                  <a:lumMod val="50000"/>
                </a:schemeClr>
              </a:solidFill>
              <a:ln w="6350">
                <a:solidFill>
                  <a:schemeClr val="lt1"/>
                </a:solidFill>
              </a:ln>
              <a:effectLst/>
            </c:spPr>
            <c:extLst>
              <c:ext xmlns:c16="http://schemas.microsoft.com/office/drawing/2014/chart" uri="{C3380CC4-5D6E-409C-BE32-E72D297353CC}">
                <c16:uniqueId val="{00000007-C66F-49B2-9C93-1BB7771DA58F}"/>
              </c:ext>
            </c:extLst>
          </c:dPt>
          <c:dPt>
            <c:idx val="4"/>
            <c:bubble3D val="0"/>
            <c:spPr>
              <a:solidFill>
                <a:schemeClr val="accent3">
                  <a:tint val="84000"/>
                </a:schemeClr>
              </a:solidFill>
              <a:ln w="19050">
                <a:solidFill>
                  <a:schemeClr val="lt1"/>
                </a:solidFill>
              </a:ln>
              <a:effectLst/>
            </c:spPr>
            <c:extLst>
              <c:ext xmlns:c16="http://schemas.microsoft.com/office/drawing/2014/chart" uri="{C3380CC4-5D6E-409C-BE32-E72D297353CC}">
                <c16:uniqueId val="{00000009-C66F-49B2-9C93-1BB7771DA58F}"/>
              </c:ext>
            </c:extLst>
          </c:dPt>
          <c:dPt>
            <c:idx val="5"/>
            <c:bubble3D val="0"/>
            <c:spPr>
              <a:solidFill>
                <a:schemeClr val="accent3">
                  <a:tint val="95000"/>
                </a:schemeClr>
              </a:solidFill>
              <a:ln w="19050">
                <a:solidFill>
                  <a:schemeClr val="lt1"/>
                </a:solidFill>
              </a:ln>
              <a:effectLst/>
            </c:spPr>
            <c:extLst>
              <c:ext xmlns:c16="http://schemas.microsoft.com/office/drawing/2014/chart" uri="{C3380CC4-5D6E-409C-BE32-E72D297353CC}">
                <c16:uniqueId val="{0000000B-C66F-49B2-9C93-1BB7771DA58F}"/>
              </c:ext>
            </c:extLst>
          </c:dPt>
          <c:dPt>
            <c:idx val="6"/>
            <c:bubble3D val="0"/>
            <c:spPr>
              <a:solidFill>
                <a:schemeClr val="accent3">
                  <a:shade val="94000"/>
                </a:schemeClr>
              </a:solidFill>
              <a:ln w="19050">
                <a:solidFill>
                  <a:schemeClr val="lt1"/>
                </a:solidFill>
              </a:ln>
              <a:effectLst/>
            </c:spPr>
            <c:extLst>
              <c:ext xmlns:c16="http://schemas.microsoft.com/office/drawing/2014/chart" uri="{C3380CC4-5D6E-409C-BE32-E72D297353CC}">
                <c16:uniqueId val="{0000000D-C66F-49B2-9C93-1BB7771DA58F}"/>
              </c:ext>
            </c:extLst>
          </c:dPt>
          <c:dPt>
            <c:idx val="7"/>
            <c:bubble3D val="0"/>
            <c:spPr>
              <a:solidFill>
                <a:schemeClr val="accent3">
                  <a:shade val="83000"/>
                </a:schemeClr>
              </a:solidFill>
              <a:ln w="19050">
                <a:solidFill>
                  <a:schemeClr val="lt1"/>
                </a:solidFill>
              </a:ln>
              <a:effectLst/>
            </c:spPr>
            <c:extLst>
              <c:ext xmlns:c16="http://schemas.microsoft.com/office/drawing/2014/chart" uri="{C3380CC4-5D6E-409C-BE32-E72D297353CC}">
                <c16:uniqueId val="{0000000F-C66F-49B2-9C93-1BB7771DA58F}"/>
              </c:ext>
            </c:extLst>
          </c:dPt>
          <c:dPt>
            <c:idx val="8"/>
            <c:bubble3D val="0"/>
            <c:spPr>
              <a:solidFill>
                <a:schemeClr val="accent3">
                  <a:shade val="73000"/>
                </a:schemeClr>
              </a:solidFill>
              <a:ln w="19050">
                <a:solidFill>
                  <a:schemeClr val="lt1"/>
                </a:solidFill>
              </a:ln>
              <a:effectLst/>
            </c:spPr>
            <c:extLst>
              <c:ext xmlns:c16="http://schemas.microsoft.com/office/drawing/2014/chart" uri="{C3380CC4-5D6E-409C-BE32-E72D297353CC}">
                <c16:uniqueId val="{00000011-C66F-49B2-9C93-1BB7771DA58F}"/>
              </c:ext>
            </c:extLst>
          </c:dPt>
          <c:dPt>
            <c:idx val="9"/>
            <c:bubble3D val="0"/>
            <c:spPr>
              <a:solidFill>
                <a:schemeClr val="accent3">
                  <a:shade val="62000"/>
                </a:schemeClr>
              </a:solidFill>
              <a:ln w="19050">
                <a:solidFill>
                  <a:schemeClr val="lt1"/>
                </a:solidFill>
              </a:ln>
              <a:effectLst/>
            </c:spPr>
            <c:extLst>
              <c:ext xmlns:c16="http://schemas.microsoft.com/office/drawing/2014/chart" uri="{C3380CC4-5D6E-409C-BE32-E72D297353CC}">
                <c16:uniqueId val="{00000013-C66F-49B2-9C93-1BB7771DA58F}"/>
              </c:ext>
            </c:extLst>
          </c:dPt>
          <c:dPt>
            <c:idx val="10"/>
            <c:bubble3D val="0"/>
            <c:spPr>
              <a:solidFill>
                <a:schemeClr val="accent3">
                  <a:shade val="51000"/>
                </a:schemeClr>
              </a:solidFill>
              <a:ln w="19050">
                <a:solidFill>
                  <a:schemeClr val="lt1"/>
                </a:solidFill>
              </a:ln>
              <a:effectLst/>
            </c:spPr>
            <c:extLst>
              <c:ext xmlns:c16="http://schemas.microsoft.com/office/drawing/2014/chart" uri="{C3380CC4-5D6E-409C-BE32-E72D297353CC}">
                <c16:uniqueId val="{00000015-C66F-49B2-9C93-1BB7771DA58F}"/>
              </c:ext>
            </c:extLst>
          </c:dPt>
          <c:dPt>
            <c:idx val="11"/>
            <c:bubble3D val="0"/>
            <c:spPr>
              <a:solidFill>
                <a:schemeClr val="accent3">
                  <a:shade val="40000"/>
                </a:schemeClr>
              </a:solidFill>
              <a:ln w="19050">
                <a:solidFill>
                  <a:schemeClr val="lt1"/>
                </a:solidFill>
              </a:ln>
              <a:effectLst/>
            </c:spPr>
            <c:extLst>
              <c:ext xmlns:c16="http://schemas.microsoft.com/office/drawing/2014/chart" uri="{C3380CC4-5D6E-409C-BE32-E72D297353CC}">
                <c16:uniqueId val="{00000017-C66F-49B2-9C93-1BB7771DA58F}"/>
              </c:ext>
            </c:extLst>
          </c:dPt>
          <c:dLbls>
            <c:dLbl>
              <c:idx val="0"/>
              <c:delete val="1"/>
              <c:extLst>
                <c:ext xmlns:c15="http://schemas.microsoft.com/office/drawing/2012/chart" uri="{CE6537A1-D6FC-4f65-9D91-7224C49458BB}"/>
                <c:ext xmlns:c16="http://schemas.microsoft.com/office/drawing/2014/chart" uri="{C3380CC4-5D6E-409C-BE32-E72D297353CC}">
                  <c16:uniqueId val="{00000001-C66F-49B2-9C93-1BB7771DA58F}"/>
                </c:ext>
              </c:extLst>
            </c:dLbl>
            <c:dLbl>
              <c:idx val="1"/>
              <c:delete val="1"/>
              <c:extLst>
                <c:ext xmlns:c15="http://schemas.microsoft.com/office/drawing/2012/chart" uri="{CE6537A1-D6FC-4f65-9D91-7224C49458BB}"/>
                <c:ext xmlns:c16="http://schemas.microsoft.com/office/drawing/2014/chart" uri="{C3380CC4-5D6E-409C-BE32-E72D297353CC}">
                  <c16:uniqueId val="{00000003-C66F-49B2-9C93-1BB7771DA58F}"/>
                </c:ext>
              </c:extLst>
            </c:dLbl>
            <c:dLbl>
              <c:idx val="2"/>
              <c:delete val="1"/>
              <c:extLst>
                <c:ext xmlns:c15="http://schemas.microsoft.com/office/drawing/2012/chart" uri="{CE6537A1-D6FC-4f65-9D91-7224C49458BB}"/>
                <c:ext xmlns:c16="http://schemas.microsoft.com/office/drawing/2014/chart" uri="{C3380CC4-5D6E-409C-BE32-E72D297353CC}">
                  <c16:uniqueId val="{00000005-C66F-49B2-9C93-1BB7771DA58F}"/>
                </c:ext>
              </c:extLst>
            </c:dLbl>
            <c:dLbl>
              <c:idx val="3"/>
              <c:layout>
                <c:manualLayout>
                  <c:x val="7.0796460176991149E-2"/>
                  <c:y val="-0.14222223087814559"/>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C66F-49B2-9C93-1BB7771DA58F}"/>
                </c:ext>
              </c:extLst>
            </c:dLbl>
            <c:dLbl>
              <c:idx val="4"/>
              <c:layout>
                <c:manualLayout>
                  <c:x val="0.13923303834808259"/>
                  <c:y val="-0.11130435460028786"/>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C66F-49B2-9C93-1BB7771DA58F}"/>
                </c:ext>
              </c:extLst>
            </c:dLbl>
            <c:dLbl>
              <c:idx val="5"/>
              <c:layout>
                <c:manualLayout>
                  <c:x val="0.15103244837758112"/>
                  <c:y val="3.710145153342928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C66F-49B2-9C93-1BB7771DA58F}"/>
                </c:ext>
              </c:extLst>
            </c:dLbl>
            <c:dLbl>
              <c:idx val="6"/>
              <c:layout>
                <c:manualLayout>
                  <c:x val="0.12035398230088495"/>
                  <c:y val="0.11130435460028786"/>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C66F-49B2-9C93-1BB7771DA58F}"/>
                </c:ext>
              </c:extLst>
            </c:dLbl>
            <c:dLbl>
              <c:idx val="7"/>
              <c:layout>
                <c:manualLayout>
                  <c:x val="-9.9115044247787609E-2"/>
                  <c:y val="0.1205797174836451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C66F-49B2-9C93-1BB7771DA58F}"/>
                </c:ext>
              </c:extLst>
            </c:dLbl>
            <c:dLbl>
              <c:idx val="8"/>
              <c:layout>
                <c:manualLayout>
                  <c:x val="-0.11799410029498528"/>
                  <c:y val="9.2753628833573104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C66F-49B2-9C93-1BB7771DA58F}"/>
                </c:ext>
              </c:extLst>
            </c:dLbl>
            <c:dLbl>
              <c:idx val="9"/>
              <c:layout>
                <c:manualLayout>
                  <c:x val="-0.1415929203539823"/>
                  <c:y val="-3.710145153342928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C66F-49B2-9C93-1BB7771DA58F}"/>
                </c:ext>
              </c:extLst>
            </c:dLbl>
            <c:dLbl>
              <c:idx val="10"/>
              <c:layout>
                <c:manualLayout>
                  <c:x val="-0.10619469026548677"/>
                  <c:y val="-0.1174879298558594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5-C66F-49B2-9C93-1BB7771DA58F}"/>
                </c:ext>
              </c:extLst>
            </c:dLbl>
            <c:dLbl>
              <c:idx val="11"/>
              <c:layout>
                <c:manualLayout>
                  <c:x val="-7.7876106194690306E-2"/>
                  <c:y val="-0.14222223087814559"/>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7-C66F-49B2-9C93-1BB7771DA58F}"/>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hu-HU"/>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'C4-25'!$B$20:$M$20</c:f>
              <c:strCache>
                <c:ptCount val="12"/>
                <c:pt idx="0">
                  <c:v>AA++</c:v>
                </c:pt>
                <c:pt idx="1">
                  <c:v>AA+</c:v>
                </c:pt>
                <c:pt idx="2">
                  <c:v>AA</c:v>
                </c:pt>
                <c:pt idx="3">
                  <c:v>BB</c:v>
                </c:pt>
                <c:pt idx="4">
                  <c:v>CC</c:v>
                </c:pt>
                <c:pt idx="5">
                  <c:v>DD</c:v>
                </c:pt>
                <c:pt idx="6">
                  <c:v>EE</c:v>
                </c:pt>
                <c:pt idx="7">
                  <c:v>FF</c:v>
                </c:pt>
                <c:pt idx="8">
                  <c:v>GG</c:v>
                </c:pt>
                <c:pt idx="9">
                  <c:v>HH</c:v>
                </c:pt>
                <c:pt idx="10">
                  <c:v>II</c:v>
                </c:pt>
                <c:pt idx="11">
                  <c:v>JJ</c:v>
                </c:pt>
              </c:strCache>
            </c:strRef>
          </c:cat>
          <c:val>
            <c:numRef>
              <c:f>'C4-25'!$B$21:$M$21</c:f>
              <c:numCache>
                <c:formatCode>0.0%</c:formatCode>
                <c:ptCount val="12"/>
                <c:pt idx="0">
                  <c:v>2.6294381026567199E-3</c:v>
                </c:pt>
                <c:pt idx="1">
                  <c:v>3.4664141747699859E-3</c:v>
                </c:pt>
                <c:pt idx="2">
                  <c:v>2.4566111851112081E-3</c:v>
                </c:pt>
                <c:pt idx="3">
                  <c:v>1.9934350460892356E-2</c:v>
                </c:pt>
                <c:pt idx="4">
                  <c:v>0.20922056294664956</c:v>
                </c:pt>
                <c:pt idx="5">
                  <c:v>0.11558787693242097</c:v>
                </c:pt>
                <c:pt idx="6">
                  <c:v>0.12256638096731226</c:v>
                </c:pt>
                <c:pt idx="7">
                  <c:v>0.1187296233978019</c:v>
                </c:pt>
                <c:pt idx="8">
                  <c:v>0.1116893954637872</c:v>
                </c:pt>
                <c:pt idx="9">
                  <c:v>0.13761219861763155</c:v>
                </c:pt>
                <c:pt idx="10">
                  <c:v>0.10222588725018796</c:v>
                </c:pt>
                <c:pt idx="11">
                  <c:v>5.3881260500778336E-2</c:v>
                </c:pt>
              </c:numCache>
            </c:numRef>
          </c:val>
          <c:extLst>
            <c:ext xmlns:c16="http://schemas.microsoft.com/office/drawing/2014/chart" uri="{C3380CC4-5D6E-409C-BE32-E72D297353CC}">
              <c16:uniqueId val="{00000018-C66F-49B2-9C93-1BB7771DA58F}"/>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461687425930886"/>
          <c:y val="5.9620596205962058E-2"/>
          <c:w val="0.48950716173008163"/>
          <c:h val="0.82181507799329967"/>
        </c:manualLayout>
      </c:layout>
      <c:doughnutChart>
        <c:varyColors val="1"/>
        <c:ser>
          <c:idx val="0"/>
          <c:order val="0"/>
          <c:dPt>
            <c:idx val="0"/>
            <c:bubble3D val="0"/>
            <c:explosion val="8"/>
            <c:spPr>
              <a:solidFill>
                <a:schemeClr val="accent6"/>
              </a:solidFill>
              <a:ln w="19050">
                <a:solidFill>
                  <a:schemeClr val="lt1"/>
                </a:solidFill>
              </a:ln>
              <a:effectLst/>
            </c:spPr>
            <c:extLst>
              <c:ext xmlns:c16="http://schemas.microsoft.com/office/drawing/2014/chart" uri="{C3380CC4-5D6E-409C-BE32-E72D297353CC}">
                <c16:uniqueId val="{00000001-8891-4CF5-BD16-E0DC24B4D4FD}"/>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8891-4CF5-BD16-E0DC24B4D4FD}"/>
              </c:ext>
            </c:extLst>
          </c:dPt>
          <c:dLbls>
            <c:delete val="1"/>
          </c:dLbls>
          <c:cat>
            <c:strRef>
              <c:f>'C4-26'!$B$14:$B$15</c:f>
              <c:strCache>
                <c:ptCount val="2"/>
                <c:pt idx="0">
                  <c:v>  Zöld kötvény</c:v>
                </c:pt>
                <c:pt idx="1">
                  <c:v>  Nem zöld kötvény</c:v>
                </c:pt>
              </c:strCache>
            </c:strRef>
          </c:cat>
          <c:val>
            <c:numRef>
              <c:f>'C4-26'!$D$14:$D$15</c:f>
              <c:numCache>
                <c:formatCode>0.0</c:formatCode>
                <c:ptCount val="2"/>
                <c:pt idx="0">
                  <c:v>1.8567918179403171</c:v>
                </c:pt>
                <c:pt idx="1">
                  <c:v>98.143208182059681</c:v>
                </c:pt>
              </c:numCache>
            </c:numRef>
          </c:val>
          <c:extLst>
            <c:ext xmlns:c16="http://schemas.microsoft.com/office/drawing/2014/chart" uri="{C3380CC4-5D6E-409C-BE32-E72D297353CC}">
              <c16:uniqueId val="{00000004-8891-4CF5-BD16-E0DC24B4D4FD}"/>
            </c:ext>
          </c:extLst>
        </c:ser>
        <c:dLbls>
          <c:showLegendKey val="0"/>
          <c:showVal val="1"/>
          <c:showCatName val="0"/>
          <c:showSerName val="0"/>
          <c:showPercent val="0"/>
          <c:showBubbleSize val="0"/>
          <c:showLeaderLines val="1"/>
        </c:dLbls>
        <c:firstSliceAng val="4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461687425930886"/>
          <c:y val="5.9620596205962058E-2"/>
          <c:w val="0.48950716173008163"/>
          <c:h val="0.82181507799329967"/>
        </c:manualLayout>
      </c:layout>
      <c:doughnutChart>
        <c:varyColors val="1"/>
        <c:ser>
          <c:idx val="0"/>
          <c:order val="0"/>
          <c:dPt>
            <c:idx val="0"/>
            <c:bubble3D val="0"/>
            <c:explosion val="8"/>
            <c:spPr>
              <a:solidFill>
                <a:schemeClr val="accent6"/>
              </a:solidFill>
              <a:ln w="19050">
                <a:solidFill>
                  <a:schemeClr val="lt1"/>
                </a:solidFill>
              </a:ln>
              <a:effectLst/>
            </c:spPr>
            <c:extLst>
              <c:ext xmlns:c16="http://schemas.microsoft.com/office/drawing/2014/chart" uri="{C3380CC4-5D6E-409C-BE32-E72D297353CC}">
                <c16:uniqueId val="{00000001-C6AD-4264-9D3A-6B584018ECF6}"/>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C6AD-4264-9D3A-6B584018ECF6}"/>
              </c:ext>
            </c:extLst>
          </c:dPt>
          <c:dLbls>
            <c:delete val="1"/>
          </c:dLbls>
          <c:cat>
            <c:strRef>
              <c:f>'C4-26'!$A$14:$A$15</c:f>
              <c:strCache>
                <c:ptCount val="2"/>
                <c:pt idx="0">
                  <c:v>Green bonds</c:v>
                </c:pt>
                <c:pt idx="1">
                  <c:v>Traditional bonds</c:v>
                </c:pt>
              </c:strCache>
            </c:strRef>
          </c:cat>
          <c:val>
            <c:numRef>
              <c:f>'C4-26'!$D$14:$D$15</c:f>
              <c:numCache>
                <c:formatCode>0.0</c:formatCode>
                <c:ptCount val="2"/>
                <c:pt idx="0">
                  <c:v>1.8567918179403171</c:v>
                </c:pt>
                <c:pt idx="1">
                  <c:v>98.143208182059681</c:v>
                </c:pt>
              </c:numCache>
            </c:numRef>
          </c:val>
          <c:extLst>
            <c:ext xmlns:c16="http://schemas.microsoft.com/office/drawing/2014/chart" uri="{C3380CC4-5D6E-409C-BE32-E72D297353CC}">
              <c16:uniqueId val="{00000004-C6AD-4264-9D3A-6B584018ECF6}"/>
            </c:ext>
          </c:extLst>
        </c:ser>
        <c:dLbls>
          <c:showLegendKey val="0"/>
          <c:showVal val="1"/>
          <c:showCatName val="0"/>
          <c:showSerName val="0"/>
          <c:showPercent val="0"/>
          <c:showBubbleSize val="0"/>
          <c:showLeaderLines val="1"/>
        </c:dLbls>
        <c:firstSliceAng val="4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461687425930886"/>
          <c:y val="5.9620596205962058E-2"/>
          <c:w val="0.48950716173008163"/>
          <c:h val="0.82181507799329967"/>
        </c:manualLayout>
      </c:layout>
      <c:doughnutChart>
        <c:varyColors val="1"/>
        <c:ser>
          <c:idx val="0"/>
          <c:order val="0"/>
          <c:spPr>
            <a:solidFill>
              <a:schemeClr val="accent3"/>
            </a:solidFill>
          </c:spPr>
          <c:dPt>
            <c:idx val="0"/>
            <c:bubble3D val="0"/>
            <c:explosion val="10"/>
            <c:spPr>
              <a:solidFill>
                <a:schemeClr val="accent6"/>
              </a:solidFill>
              <a:ln w="19050">
                <a:solidFill>
                  <a:schemeClr val="lt1"/>
                </a:solidFill>
              </a:ln>
              <a:effectLst/>
            </c:spPr>
            <c:extLst>
              <c:ext xmlns:c16="http://schemas.microsoft.com/office/drawing/2014/chart" uri="{C3380CC4-5D6E-409C-BE32-E72D297353CC}">
                <c16:uniqueId val="{00000001-0012-4915-9F72-640B3AB26795}"/>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0012-4915-9F72-640B3AB26795}"/>
              </c:ext>
            </c:extLst>
          </c:dPt>
          <c:dLbls>
            <c:delete val="1"/>
          </c:dLbls>
          <c:cat>
            <c:strRef>
              <c:f>'C4-27'!$B$14:$B$15</c:f>
              <c:strCache>
                <c:ptCount val="2"/>
                <c:pt idx="0">
                  <c:v>Zöld kötvény</c:v>
                </c:pt>
                <c:pt idx="1">
                  <c:v>Nem zöld értékpapír</c:v>
                </c:pt>
              </c:strCache>
            </c:strRef>
          </c:cat>
          <c:val>
            <c:numRef>
              <c:f>'C4-27'!$D$14:$D$15</c:f>
              <c:numCache>
                <c:formatCode>0.0</c:formatCode>
                <c:ptCount val="2"/>
                <c:pt idx="0">
                  <c:v>3.8793802725502915</c:v>
                </c:pt>
                <c:pt idx="1">
                  <c:v>96.120619727449707</c:v>
                </c:pt>
              </c:numCache>
            </c:numRef>
          </c:val>
          <c:extLst>
            <c:ext xmlns:c16="http://schemas.microsoft.com/office/drawing/2014/chart" uri="{C3380CC4-5D6E-409C-BE32-E72D297353CC}">
              <c16:uniqueId val="{00000004-0012-4915-9F72-640B3AB26795}"/>
            </c:ext>
          </c:extLst>
        </c:ser>
        <c:dLbls>
          <c:showLegendKey val="0"/>
          <c:showVal val="1"/>
          <c:showCatName val="0"/>
          <c:showSerName val="0"/>
          <c:showPercent val="0"/>
          <c:showBubbleSize val="0"/>
          <c:showLeaderLines val="1"/>
        </c:dLbls>
        <c:firstSliceAng val="40"/>
        <c:holeSize val="50"/>
      </c:doughnutChart>
      <c:spPr>
        <a:noFill/>
        <a:ln>
          <a:noFill/>
        </a:ln>
        <a:effectLst/>
      </c:spPr>
    </c:plotArea>
    <c:legend>
      <c:legendPos val="b"/>
      <c:layout>
        <c:manualLayout>
          <c:xMode val="edge"/>
          <c:yMode val="edge"/>
          <c:x val="0.24673333289271054"/>
          <c:y val="0.90853594520197167"/>
          <c:w val="0.54527399025783041"/>
          <c:h val="9.1464054798028299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461687425930886"/>
          <c:y val="5.9620596205962058E-2"/>
          <c:w val="0.48950716173008163"/>
          <c:h val="0.82181507799329967"/>
        </c:manualLayout>
      </c:layout>
      <c:doughnutChart>
        <c:varyColors val="1"/>
        <c:ser>
          <c:idx val="0"/>
          <c:order val="0"/>
          <c:spPr>
            <a:solidFill>
              <a:schemeClr val="accent3"/>
            </a:solidFill>
          </c:spPr>
          <c:dPt>
            <c:idx val="0"/>
            <c:bubble3D val="0"/>
            <c:explosion val="10"/>
            <c:spPr>
              <a:solidFill>
                <a:schemeClr val="accent6"/>
              </a:solidFill>
              <a:ln w="19050">
                <a:solidFill>
                  <a:schemeClr val="lt1"/>
                </a:solidFill>
              </a:ln>
              <a:effectLst/>
            </c:spPr>
            <c:extLst>
              <c:ext xmlns:c16="http://schemas.microsoft.com/office/drawing/2014/chart" uri="{C3380CC4-5D6E-409C-BE32-E72D297353CC}">
                <c16:uniqueId val="{00000001-7C6B-49F1-BFF2-32F2A72E0677}"/>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7C6B-49F1-BFF2-32F2A72E0677}"/>
              </c:ext>
            </c:extLst>
          </c:dPt>
          <c:dLbls>
            <c:delete val="1"/>
          </c:dLbls>
          <c:cat>
            <c:strRef>
              <c:f>'C4-27'!$A$14:$A$15</c:f>
              <c:strCache>
                <c:ptCount val="2"/>
                <c:pt idx="0">
                  <c:v>Green bonds</c:v>
                </c:pt>
                <c:pt idx="1">
                  <c:v>Traditional securities</c:v>
                </c:pt>
              </c:strCache>
            </c:strRef>
          </c:cat>
          <c:val>
            <c:numRef>
              <c:f>'C4-27'!$D$14:$D$15</c:f>
              <c:numCache>
                <c:formatCode>0.0</c:formatCode>
                <c:ptCount val="2"/>
                <c:pt idx="0">
                  <c:v>3.8793802725502915</c:v>
                </c:pt>
                <c:pt idx="1">
                  <c:v>96.120619727449707</c:v>
                </c:pt>
              </c:numCache>
            </c:numRef>
          </c:val>
          <c:extLst>
            <c:ext xmlns:c16="http://schemas.microsoft.com/office/drawing/2014/chart" uri="{C3380CC4-5D6E-409C-BE32-E72D297353CC}">
              <c16:uniqueId val="{00000004-7C6B-49F1-BFF2-32F2A72E0677}"/>
            </c:ext>
          </c:extLst>
        </c:ser>
        <c:dLbls>
          <c:showLegendKey val="0"/>
          <c:showVal val="1"/>
          <c:showCatName val="0"/>
          <c:showSerName val="0"/>
          <c:showPercent val="0"/>
          <c:showBubbleSize val="0"/>
          <c:showLeaderLines val="1"/>
        </c:dLbls>
        <c:firstSliceAng val="40"/>
        <c:holeSize val="50"/>
      </c:doughnutChart>
      <c:spPr>
        <a:noFill/>
        <a:ln>
          <a:noFill/>
        </a:ln>
        <a:effectLst/>
      </c:spPr>
    </c:plotArea>
    <c:legend>
      <c:legendPos val="b"/>
      <c:layout>
        <c:manualLayout>
          <c:xMode val="edge"/>
          <c:yMode val="edge"/>
          <c:x val="0.24673333289271054"/>
          <c:y val="0.90853594520197167"/>
          <c:w val="0.54527399025783041"/>
          <c:h val="9.1464054798028299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461687425930886"/>
          <c:y val="5.9620596205962058E-2"/>
          <c:w val="0.48950716173008163"/>
          <c:h val="0.82181507799329967"/>
        </c:manualLayout>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24C4-4508-9E84-EEA404724787}"/>
              </c:ext>
            </c:extLst>
          </c:dPt>
          <c:dPt>
            <c:idx val="1"/>
            <c:bubble3D val="0"/>
            <c:explosion val="8"/>
            <c:spPr>
              <a:solidFill>
                <a:schemeClr val="accent3"/>
              </a:solidFill>
              <a:ln w="19050">
                <a:solidFill>
                  <a:schemeClr val="lt1"/>
                </a:solidFill>
              </a:ln>
              <a:effectLst/>
            </c:spPr>
            <c:extLst>
              <c:ext xmlns:c16="http://schemas.microsoft.com/office/drawing/2014/chart" uri="{C3380CC4-5D6E-409C-BE32-E72D297353CC}">
                <c16:uniqueId val="{00000003-24C4-4508-9E84-EEA404724787}"/>
              </c:ext>
            </c:extLst>
          </c:dPt>
          <c:dLbls>
            <c:delete val="1"/>
          </c:dLbls>
          <c:cat>
            <c:strRef>
              <c:f>'C4-28'!$B$14:$B$15</c:f>
              <c:strCache>
                <c:ptCount val="2"/>
                <c:pt idx="0">
                  <c:v>  Zöld kötvény</c:v>
                </c:pt>
                <c:pt idx="1">
                  <c:v>  Nem zöld kötvény</c:v>
                </c:pt>
              </c:strCache>
            </c:strRef>
          </c:cat>
          <c:val>
            <c:numRef>
              <c:f>'C4-28'!$D$14:$D$15</c:f>
              <c:numCache>
                <c:formatCode>0.0</c:formatCode>
                <c:ptCount val="2"/>
                <c:pt idx="0">
                  <c:v>5.5795961185418301</c:v>
                </c:pt>
                <c:pt idx="1">
                  <c:v>94.420403881458171</c:v>
                </c:pt>
              </c:numCache>
            </c:numRef>
          </c:val>
          <c:extLst>
            <c:ext xmlns:c16="http://schemas.microsoft.com/office/drawing/2014/chart" uri="{C3380CC4-5D6E-409C-BE32-E72D297353CC}">
              <c16:uniqueId val="{00000004-24C4-4508-9E84-EEA404724787}"/>
            </c:ext>
          </c:extLst>
        </c:ser>
        <c:dLbls>
          <c:showLegendKey val="0"/>
          <c:showVal val="1"/>
          <c:showCatName val="0"/>
          <c:showSerName val="0"/>
          <c:showPercent val="0"/>
          <c:showBubbleSize val="0"/>
          <c:showLeaderLines val="1"/>
        </c:dLbls>
        <c:firstSliceAng val="40"/>
        <c:holeSize val="50"/>
      </c:doughnutChart>
      <c:spPr>
        <a:noFill/>
        <a:ln>
          <a:noFill/>
        </a:ln>
        <a:effectLst/>
      </c:spPr>
    </c:plotArea>
    <c:legend>
      <c:legendPos val="b"/>
      <c:layout>
        <c:manualLayout>
          <c:xMode val="edge"/>
          <c:yMode val="edge"/>
          <c:x val="0.24673333289271054"/>
          <c:y val="0.90853594520197167"/>
          <c:w val="0.54527399025783041"/>
          <c:h val="9.1464054798028299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461687425930886"/>
          <c:y val="5.9620596205962058E-2"/>
          <c:w val="0.48950716173008163"/>
          <c:h val="0.82181507799329967"/>
        </c:manualLayout>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C1C3-4147-9D7B-60BA4A94A9A7}"/>
              </c:ext>
            </c:extLst>
          </c:dPt>
          <c:dPt>
            <c:idx val="1"/>
            <c:bubble3D val="0"/>
            <c:explosion val="8"/>
            <c:spPr>
              <a:solidFill>
                <a:schemeClr val="accent3"/>
              </a:solidFill>
              <a:ln w="19050">
                <a:solidFill>
                  <a:schemeClr val="lt1"/>
                </a:solidFill>
              </a:ln>
              <a:effectLst/>
            </c:spPr>
            <c:extLst>
              <c:ext xmlns:c16="http://schemas.microsoft.com/office/drawing/2014/chart" uri="{C3380CC4-5D6E-409C-BE32-E72D297353CC}">
                <c16:uniqueId val="{00000003-C1C3-4147-9D7B-60BA4A94A9A7}"/>
              </c:ext>
            </c:extLst>
          </c:dPt>
          <c:dLbls>
            <c:delete val="1"/>
          </c:dLbls>
          <c:cat>
            <c:strRef>
              <c:f>'C4-28'!$A$14:$A$15</c:f>
              <c:strCache>
                <c:ptCount val="2"/>
                <c:pt idx="0">
                  <c:v>Green bonds</c:v>
                </c:pt>
                <c:pt idx="1">
                  <c:v>Traditional bonds</c:v>
                </c:pt>
              </c:strCache>
            </c:strRef>
          </c:cat>
          <c:val>
            <c:numRef>
              <c:f>'C4-28'!$D$14:$D$15</c:f>
              <c:numCache>
                <c:formatCode>0.0</c:formatCode>
                <c:ptCount val="2"/>
                <c:pt idx="0">
                  <c:v>5.5795961185418301</c:v>
                </c:pt>
                <c:pt idx="1">
                  <c:v>94.420403881458171</c:v>
                </c:pt>
              </c:numCache>
            </c:numRef>
          </c:val>
          <c:extLst>
            <c:ext xmlns:c16="http://schemas.microsoft.com/office/drawing/2014/chart" uri="{C3380CC4-5D6E-409C-BE32-E72D297353CC}">
              <c16:uniqueId val="{00000004-C1C3-4147-9D7B-60BA4A94A9A7}"/>
            </c:ext>
          </c:extLst>
        </c:ser>
        <c:dLbls>
          <c:showLegendKey val="0"/>
          <c:showVal val="1"/>
          <c:showCatName val="0"/>
          <c:showSerName val="0"/>
          <c:showPercent val="0"/>
          <c:showBubbleSize val="0"/>
          <c:showLeaderLines val="1"/>
        </c:dLbls>
        <c:firstSliceAng val="40"/>
        <c:holeSize val="50"/>
      </c:doughnutChart>
      <c:spPr>
        <a:noFill/>
        <a:ln>
          <a:noFill/>
        </a:ln>
        <a:effectLst/>
      </c:spPr>
    </c:plotArea>
    <c:legend>
      <c:legendPos val="b"/>
      <c:layout>
        <c:manualLayout>
          <c:xMode val="edge"/>
          <c:yMode val="edge"/>
          <c:x val="0.24673333289271054"/>
          <c:y val="0.90853594520197167"/>
          <c:w val="0.54527399025783041"/>
          <c:h val="9.1464054798028299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461687425930886"/>
          <c:y val="5.9620596205962058E-2"/>
          <c:w val="0.48950716173008163"/>
          <c:h val="0.82181507799329967"/>
        </c:manualLayout>
      </c:layout>
      <c:doughnutChart>
        <c:varyColors val="1"/>
        <c:ser>
          <c:idx val="0"/>
          <c:order val="0"/>
          <c:spPr>
            <a:solidFill>
              <a:schemeClr val="accent3"/>
            </a:solidFill>
          </c:spPr>
          <c:dPt>
            <c:idx val="0"/>
            <c:bubble3D val="0"/>
            <c:explosion val="10"/>
            <c:spPr>
              <a:solidFill>
                <a:schemeClr val="accent6"/>
              </a:solidFill>
              <a:ln w="19050">
                <a:solidFill>
                  <a:schemeClr val="lt1"/>
                </a:solidFill>
              </a:ln>
              <a:effectLst/>
            </c:spPr>
            <c:extLst>
              <c:ext xmlns:c16="http://schemas.microsoft.com/office/drawing/2014/chart" uri="{C3380CC4-5D6E-409C-BE32-E72D297353CC}">
                <c16:uniqueId val="{00000001-9997-42EE-BEF1-CFE7B7A4865C}"/>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9997-42EE-BEF1-CFE7B7A4865C}"/>
              </c:ext>
            </c:extLst>
          </c:dPt>
          <c:dLbls>
            <c:delete val="1"/>
          </c:dLbls>
          <c:cat>
            <c:strRef>
              <c:f>'C4-29'!$B$14:$B$15</c:f>
              <c:strCache>
                <c:ptCount val="2"/>
                <c:pt idx="0">
                  <c:v>Zöld kötvény</c:v>
                </c:pt>
                <c:pt idx="1">
                  <c:v>Nem zöld kötvény</c:v>
                </c:pt>
              </c:strCache>
            </c:strRef>
          </c:cat>
          <c:val>
            <c:numRef>
              <c:f>'C4-29'!$D$14:$D$15</c:f>
              <c:numCache>
                <c:formatCode>General</c:formatCode>
                <c:ptCount val="2"/>
                <c:pt idx="0">
                  <c:v>11.394844615755238</c:v>
                </c:pt>
                <c:pt idx="1">
                  <c:v>88.605155384244767</c:v>
                </c:pt>
              </c:numCache>
            </c:numRef>
          </c:val>
          <c:extLst>
            <c:ext xmlns:c16="http://schemas.microsoft.com/office/drawing/2014/chart" uri="{C3380CC4-5D6E-409C-BE32-E72D297353CC}">
              <c16:uniqueId val="{00000004-9997-42EE-BEF1-CFE7B7A4865C}"/>
            </c:ext>
          </c:extLst>
        </c:ser>
        <c:dLbls>
          <c:showLegendKey val="0"/>
          <c:showVal val="1"/>
          <c:showCatName val="0"/>
          <c:showSerName val="0"/>
          <c:showPercent val="0"/>
          <c:showBubbleSize val="0"/>
          <c:showLeaderLines val="1"/>
        </c:dLbls>
        <c:firstSliceAng val="40"/>
        <c:holeSize val="50"/>
      </c:doughnutChart>
      <c:spPr>
        <a:noFill/>
        <a:ln>
          <a:noFill/>
        </a:ln>
        <a:effectLst/>
      </c:spPr>
    </c:plotArea>
    <c:legend>
      <c:legendPos val="b"/>
      <c:layout>
        <c:manualLayout>
          <c:xMode val="edge"/>
          <c:yMode val="edge"/>
          <c:x val="0.24673333289271054"/>
          <c:y val="0.90853594520197167"/>
          <c:w val="0.54527399025783041"/>
          <c:h val="9.1464054798028299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86130693290666"/>
          <c:y val="0.13141481481481479"/>
          <c:w val="0.77474529969468098"/>
          <c:h val="0.69149583333333342"/>
        </c:manualLayout>
      </c:layout>
      <c:barChart>
        <c:barDir val="col"/>
        <c:grouping val="clustered"/>
        <c:varyColors val="0"/>
        <c:ser>
          <c:idx val="1"/>
          <c:order val="1"/>
          <c:spPr>
            <a:solidFill>
              <a:schemeClr val="accent2"/>
            </a:solidFill>
            <a:ln>
              <a:noFill/>
            </a:ln>
            <a:effectLst/>
          </c:spPr>
          <c:invertIfNegative val="0"/>
          <c:cat>
            <c:strRef>
              <c:f>'C2-5'!$D$17:$D$23</c:f>
              <c:strCache>
                <c:ptCount val="7"/>
                <c:pt idx="0">
                  <c:v>Austria</c:v>
                </c:pt>
                <c:pt idx="1">
                  <c:v>Slovakia</c:v>
                </c:pt>
                <c:pt idx="2">
                  <c:v>Romania</c:v>
                </c:pt>
                <c:pt idx="3">
                  <c:v>Poland</c:v>
                </c:pt>
                <c:pt idx="4">
                  <c:v>Czechia</c:v>
                </c:pt>
                <c:pt idx="5">
                  <c:v>Serbia</c:v>
                </c:pt>
                <c:pt idx="6">
                  <c:v>Hungary</c:v>
                </c:pt>
              </c:strCache>
            </c:strRef>
          </c:cat>
          <c:val>
            <c:numRef>
              <c:f>'C2-5'!$F$17:$F$23</c:f>
              <c:numCache>
                <c:formatCode>General</c:formatCode>
                <c:ptCount val="7"/>
                <c:pt idx="0">
                  <c:v>6297</c:v>
                </c:pt>
                <c:pt idx="1">
                  <c:v>2313</c:v>
                </c:pt>
                <c:pt idx="2">
                  <c:v>2154</c:v>
                </c:pt>
                <c:pt idx="3">
                  <c:v>1404</c:v>
                </c:pt>
                <c:pt idx="4">
                  <c:v>1238</c:v>
                </c:pt>
                <c:pt idx="5">
                  <c:v>956</c:v>
                </c:pt>
                <c:pt idx="6">
                  <c:v>617</c:v>
                </c:pt>
              </c:numCache>
            </c:numRef>
          </c:val>
          <c:extLst>
            <c:ext xmlns:c16="http://schemas.microsoft.com/office/drawing/2014/chart" uri="{C3380CC4-5D6E-409C-BE32-E72D297353CC}">
              <c16:uniqueId val="{00000003-C5D5-43A3-9FD0-11538E9539C0}"/>
            </c:ext>
          </c:extLst>
        </c:ser>
        <c:dLbls>
          <c:showLegendKey val="0"/>
          <c:showVal val="0"/>
          <c:showCatName val="0"/>
          <c:showSerName val="0"/>
          <c:showPercent val="0"/>
          <c:showBubbleSize val="0"/>
        </c:dLbls>
        <c:gapWidth val="219"/>
        <c:overlap val="-27"/>
        <c:axId val="891553760"/>
        <c:axId val="891554088"/>
      </c:barChart>
      <c:barChart>
        <c:barDir val="col"/>
        <c:grouping val="clustered"/>
        <c:varyColors val="0"/>
        <c:ser>
          <c:idx val="0"/>
          <c:order val="0"/>
          <c:spPr>
            <a:solidFill>
              <a:schemeClr val="bg1">
                <a:lumMod val="85000"/>
              </a:schemeClr>
            </a:solidFill>
            <a:ln>
              <a:noFill/>
            </a:ln>
            <a:effectLst/>
          </c:spPr>
          <c:invertIfNegative val="0"/>
          <c:dPt>
            <c:idx val="6"/>
            <c:invertIfNegative val="0"/>
            <c:bubble3D val="0"/>
            <c:spPr>
              <a:solidFill>
                <a:schemeClr val="accent6"/>
              </a:solidFill>
              <a:ln>
                <a:noFill/>
              </a:ln>
              <a:effectLst/>
            </c:spPr>
            <c:extLst>
              <c:ext xmlns:c16="http://schemas.microsoft.com/office/drawing/2014/chart" uri="{C3380CC4-5D6E-409C-BE32-E72D297353CC}">
                <c16:uniqueId val="{00000001-7C17-4EB6-9227-3075B52B2EE0}"/>
              </c:ext>
            </c:extLst>
          </c:dPt>
          <c:cat>
            <c:strRef>
              <c:f>'C2-5'!$D$17:$D$23</c:f>
              <c:strCache>
                <c:ptCount val="7"/>
                <c:pt idx="0">
                  <c:v>Austria</c:v>
                </c:pt>
                <c:pt idx="1">
                  <c:v>Slovakia</c:v>
                </c:pt>
                <c:pt idx="2">
                  <c:v>Romania</c:v>
                </c:pt>
                <c:pt idx="3">
                  <c:v>Poland</c:v>
                </c:pt>
                <c:pt idx="4">
                  <c:v>Czechia</c:v>
                </c:pt>
                <c:pt idx="5">
                  <c:v>Serbia</c:v>
                </c:pt>
                <c:pt idx="6">
                  <c:v>Hungary</c:v>
                </c:pt>
              </c:strCache>
            </c:strRef>
          </c:cat>
          <c:val>
            <c:numRef>
              <c:f>'C2-5'!$F$17:$F$23</c:f>
              <c:numCache>
                <c:formatCode>General</c:formatCode>
                <c:ptCount val="7"/>
                <c:pt idx="0">
                  <c:v>6297</c:v>
                </c:pt>
                <c:pt idx="1">
                  <c:v>2313</c:v>
                </c:pt>
                <c:pt idx="2">
                  <c:v>2154</c:v>
                </c:pt>
                <c:pt idx="3">
                  <c:v>1404</c:v>
                </c:pt>
                <c:pt idx="4">
                  <c:v>1238</c:v>
                </c:pt>
                <c:pt idx="5">
                  <c:v>956</c:v>
                </c:pt>
                <c:pt idx="6">
                  <c:v>617</c:v>
                </c:pt>
              </c:numCache>
            </c:numRef>
          </c:val>
          <c:extLst>
            <c:ext xmlns:c16="http://schemas.microsoft.com/office/drawing/2014/chart" uri="{C3380CC4-5D6E-409C-BE32-E72D297353CC}">
              <c16:uniqueId val="{00000002-7C17-4EB6-9227-3075B52B2EE0}"/>
            </c:ext>
          </c:extLst>
        </c:ser>
        <c:dLbls>
          <c:showLegendKey val="0"/>
          <c:showVal val="0"/>
          <c:showCatName val="0"/>
          <c:showSerName val="0"/>
          <c:showPercent val="0"/>
          <c:showBubbleSize val="0"/>
        </c:dLbls>
        <c:gapWidth val="219"/>
        <c:overlap val="-27"/>
        <c:axId val="896117088"/>
        <c:axId val="896119712"/>
      </c:barChart>
      <c:catAx>
        <c:axId val="891553760"/>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5400000" spcFirstLastPara="1" vertOverflow="ellipsis" wrap="square" anchor="ctr" anchorCtr="1"/>
          <a:lstStyle/>
          <a:p>
            <a:pPr>
              <a:defRPr sz="900" b="0" i="0" u="none" strike="noStrike" kern="1200" baseline="0">
                <a:solidFill>
                  <a:schemeClr val="tx1"/>
                </a:solidFill>
                <a:latin typeface="+mn-lt"/>
                <a:ea typeface="+mn-ea"/>
                <a:cs typeface="+mn-cs"/>
              </a:defRPr>
            </a:pPr>
            <a:endParaRPr lang="hu-HU"/>
          </a:p>
        </c:txPr>
        <c:crossAx val="891554088"/>
        <c:crosses val="autoZero"/>
        <c:auto val="0"/>
        <c:lblAlgn val="ctr"/>
        <c:lblOffset val="100"/>
        <c:noMultiLvlLbl val="0"/>
      </c:catAx>
      <c:valAx>
        <c:axId val="891554088"/>
        <c:scaling>
          <c:orientation val="minMax"/>
          <c:min val="0"/>
        </c:scaling>
        <c:delete val="0"/>
        <c:axPos val="l"/>
        <c:majorGridlines>
          <c:spPr>
            <a:ln w="6350" cap="flat" cmpd="sng" algn="ctr">
              <a:solidFill>
                <a:schemeClr val="bg1">
                  <a:lumMod val="65000"/>
                </a:schemeClr>
              </a:solidFill>
              <a:prstDash val="dash"/>
              <a:miter lim="800000"/>
            </a:ln>
            <a:effectLst/>
          </c:spPr>
        </c:majorGridlines>
        <c:title>
          <c:tx>
            <c:rich>
              <a:bodyPr rot="0" spcFirstLastPara="1" vertOverflow="ellipsis" wrap="square" anchor="ctr" anchorCtr="1"/>
              <a:lstStyle/>
              <a:p>
                <a:pPr>
                  <a:defRPr lang="hu-HU" sz="1000" b="0" i="0" u="none" strike="noStrike" kern="1200" baseline="0">
                    <a:solidFill>
                      <a:sysClr val="windowText" lastClr="000000"/>
                    </a:solidFill>
                    <a:latin typeface="+mn-lt"/>
                    <a:ea typeface="+mn-ea"/>
                    <a:cs typeface="+mn-cs"/>
                  </a:defRPr>
                </a:pPr>
                <a:r>
                  <a:rPr lang="hu-HU" sz="1000" b="0" i="0" u="none" strike="noStrike" kern="1200" baseline="0">
                    <a:solidFill>
                      <a:sysClr val="windowText" lastClr="000000"/>
                    </a:solidFill>
                    <a:latin typeface="+mn-lt"/>
                    <a:ea typeface="+mn-ea"/>
                    <a:cs typeface="+mn-cs"/>
                  </a:rPr>
                  <a:t>cubic metre / inhabitant / year</a:t>
                </a:r>
              </a:p>
            </c:rich>
          </c:tx>
          <c:layout>
            <c:manualLayout>
              <c:xMode val="edge"/>
              <c:yMode val="edge"/>
              <c:x val="0.11308153424261524"/>
              <c:y val="1.3214814814814813E-2"/>
            </c:manualLayout>
          </c:layout>
          <c:overlay val="0"/>
          <c:spPr>
            <a:solidFill>
              <a:schemeClr val="bg1"/>
            </a:solidFill>
            <a:ln>
              <a:noFill/>
            </a:ln>
            <a:effectLst/>
          </c:spPr>
          <c:txPr>
            <a:bodyPr rot="0" spcFirstLastPara="1" vertOverflow="ellipsis" wrap="square" anchor="ctr" anchorCtr="1"/>
            <a:lstStyle/>
            <a:p>
              <a:pPr>
                <a:defRPr lang="hu-HU" sz="10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891553760"/>
        <c:crosses val="autoZero"/>
        <c:crossBetween val="between"/>
      </c:valAx>
      <c:valAx>
        <c:axId val="896119712"/>
        <c:scaling>
          <c:orientation val="minMax"/>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cubic metre / inhabitant / year</a:t>
                </a:r>
              </a:p>
            </c:rich>
          </c:tx>
          <c:layout>
            <c:manualLayout>
              <c:xMode val="edge"/>
              <c:yMode val="edge"/>
              <c:x val="0.71390355508623726"/>
              <c:y val="7.3581018518518518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896117088"/>
        <c:crosses val="max"/>
        <c:crossBetween val="between"/>
      </c:valAx>
      <c:catAx>
        <c:axId val="896117088"/>
        <c:scaling>
          <c:orientation val="minMax"/>
        </c:scaling>
        <c:delete val="1"/>
        <c:axPos val="b"/>
        <c:numFmt formatCode="General" sourceLinked="1"/>
        <c:majorTickMark val="out"/>
        <c:minorTickMark val="none"/>
        <c:tickLblPos val="nextTo"/>
        <c:crossAx val="896119712"/>
        <c:crosses val="autoZero"/>
        <c:auto val="1"/>
        <c:lblAlgn val="ctr"/>
        <c:lblOffset val="100"/>
        <c:noMultiLvlLbl val="0"/>
      </c:catAx>
      <c:spPr>
        <a:noFill/>
        <a:ln>
          <a:solidFill>
            <a:schemeClr val="bg1">
              <a:lumMod val="6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noFill/>
      <a:round/>
    </a:ln>
    <a:effectLst/>
  </c:spPr>
  <c:txPr>
    <a:bodyPr/>
    <a:lstStyle/>
    <a:p>
      <a:pPr>
        <a:defRPr/>
      </a:pPr>
      <a:endParaRPr lang="hu-HU"/>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461687425930886"/>
          <c:y val="5.9620596205962058E-2"/>
          <c:w val="0.48950716173008163"/>
          <c:h val="0.82181507799329967"/>
        </c:manualLayout>
      </c:layout>
      <c:doughnutChart>
        <c:varyColors val="1"/>
        <c:ser>
          <c:idx val="0"/>
          <c:order val="0"/>
          <c:spPr>
            <a:solidFill>
              <a:schemeClr val="accent3"/>
            </a:solidFill>
          </c:spPr>
          <c:dPt>
            <c:idx val="0"/>
            <c:bubble3D val="0"/>
            <c:explosion val="10"/>
            <c:spPr>
              <a:solidFill>
                <a:schemeClr val="accent6"/>
              </a:solidFill>
              <a:ln w="19050">
                <a:solidFill>
                  <a:schemeClr val="lt1"/>
                </a:solidFill>
              </a:ln>
              <a:effectLst/>
            </c:spPr>
            <c:extLst>
              <c:ext xmlns:c16="http://schemas.microsoft.com/office/drawing/2014/chart" uri="{C3380CC4-5D6E-409C-BE32-E72D297353CC}">
                <c16:uniqueId val="{00000001-DD70-430E-AF85-8922EE08AC88}"/>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DD70-430E-AF85-8922EE08AC88}"/>
              </c:ext>
            </c:extLst>
          </c:dPt>
          <c:dLbls>
            <c:delete val="1"/>
          </c:dLbls>
          <c:cat>
            <c:strRef>
              <c:f>'C4-29'!$A$14:$A$15</c:f>
              <c:strCache>
                <c:ptCount val="2"/>
                <c:pt idx="0">
                  <c:v>Green bonds</c:v>
                </c:pt>
                <c:pt idx="1">
                  <c:v>Traditional bonds</c:v>
                </c:pt>
              </c:strCache>
            </c:strRef>
          </c:cat>
          <c:val>
            <c:numRef>
              <c:f>'C4-29'!$D$14:$D$15</c:f>
              <c:numCache>
                <c:formatCode>General</c:formatCode>
                <c:ptCount val="2"/>
                <c:pt idx="0">
                  <c:v>11.394844615755238</c:v>
                </c:pt>
                <c:pt idx="1">
                  <c:v>88.605155384244767</c:v>
                </c:pt>
              </c:numCache>
            </c:numRef>
          </c:val>
          <c:extLst>
            <c:ext xmlns:c16="http://schemas.microsoft.com/office/drawing/2014/chart" uri="{C3380CC4-5D6E-409C-BE32-E72D297353CC}">
              <c16:uniqueId val="{00000004-DD70-430E-AF85-8922EE08AC88}"/>
            </c:ext>
          </c:extLst>
        </c:ser>
        <c:dLbls>
          <c:showLegendKey val="0"/>
          <c:showVal val="1"/>
          <c:showCatName val="0"/>
          <c:showSerName val="0"/>
          <c:showPercent val="0"/>
          <c:showBubbleSize val="0"/>
          <c:showLeaderLines val="1"/>
        </c:dLbls>
        <c:firstSliceAng val="40"/>
        <c:holeSize val="50"/>
      </c:doughnutChart>
      <c:spPr>
        <a:noFill/>
        <a:ln>
          <a:noFill/>
        </a:ln>
        <a:effectLst/>
      </c:spPr>
    </c:plotArea>
    <c:legend>
      <c:legendPos val="b"/>
      <c:layout>
        <c:manualLayout>
          <c:xMode val="edge"/>
          <c:yMode val="edge"/>
          <c:x val="0.24673333289271054"/>
          <c:y val="0.90853594520197167"/>
          <c:w val="0.54527399025783041"/>
          <c:h val="9.1464054798028299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pieChart>
        <c:varyColors val="1"/>
        <c:ser>
          <c:idx val="0"/>
          <c:order val="0"/>
          <c:spPr>
            <a:ln>
              <a:solidFill>
                <a:schemeClr val="bg1"/>
              </a:solidFill>
            </a:ln>
            <a:effectLst>
              <a:glow>
                <a:schemeClr val="bg1"/>
              </a:glow>
              <a:outerShdw sx="1000" sy="1000" algn="ctr" rotWithShape="0">
                <a:schemeClr val="bg1"/>
              </a:outerShdw>
            </a:effectLst>
          </c:spPr>
          <c:dPt>
            <c:idx val="0"/>
            <c:bubble3D val="0"/>
            <c:spPr>
              <a:solidFill>
                <a:schemeClr val="accent6">
                  <a:shade val="50000"/>
                </a:schemeClr>
              </a:solidFill>
              <a:ln>
                <a:solidFill>
                  <a:schemeClr val="bg1"/>
                </a:solidFill>
              </a:ln>
              <a:effectLst>
                <a:glow>
                  <a:schemeClr val="bg1"/>
                </a:glow>
                <a:outerShdw sx="1000" sy="1000" algn="ctr" rotWithShape="0">
                  <a:schemeClr val="bg1"/>
                </a:outerShdw>
              </a:effectLst>
            </c:spPr>
            <c:extLst>
              <c:ext xmlns:c16="http://schemas.microsoft.com/office/drawing/2014/chart" uri="{C3380CC4-5D6E-409C-BE32-E72D297353CC}">
                <c16:uniqueId val="{00000001-C562-41C3-A03B-2D4470362E8A}"/>
              </c:ext>
            </c:extLst>
          </c:dPt>
          <c:dPt>
            <c:idx val="1"/>
            <c:bubble3D val="0"/>
            <c:spPr>
              <a:solidFill>
                <a:schemeClr val="accent6">
                  <a:shade val="70000"/>
                </a:schemeClr>
              </a:solidFill>
              <a:ln>
                <a:solidFill>
                  <a:schemeClr val="bg1"/>
                </a:solidFill>
              </a:ln>
              <a:effectLst>
                <a:glow>
                  <a:schemeClr val="bg1"/>
                </a:glow>
                <a:outerShdw sx="1000" sy="1000" algn="ctr" rotWithShape="0">
                  <a:schemeClr val="bg1"/>
                </a:outerShdw>
              </a:effectLst>
            </c:spPr>
            <c:extLst>
              <c:ext xmlns:c16="http://schemas.microsoft.com/office/drawing/2014/chart" uri="{C3380CC4-5D6E-409C-BE32-E72D297353CC}">
                <c16:uniqueId val="{00000003-C562-41C3-A03B-2D4470362E8A}"/>
              </c:ext>
            </c:extLst>
          </c:dPt>
          <c:dPt>
            <c:idx val="2"/>
            <c:bubble3D val="0"/>
            <c:spPr>
              <a:solidFill>
                <a:schemeClr val="accent6">
                  <a:shade val="90000"/>
                </a:schemeClr>
              </a:solidFill>
              <a:ln>
                <a:solidFill>
                  <a:schemeClr val="bg1"/>
                </a:solidFill>
              </a:ln>
              <a:effectLst>
                <a:glow>
                  <a:schemeClr val="bg1"/>
                </a:glow>
                <a:outerShdw sx="1000" sy="1000" algn="ctr" rotWithShape="0">
                  <a:schemeClr val="bg1"/>
                </a:outerShdw>
              </a:effectLst>
            </c:spPr>
            <c:extLst>
              <c:ext xmlns:c16="http://schemas.microsoft.com/office/drawing/2014/chart" uri="{C3380CC4-5D6E-409C-BE32-E72D297353CC}">
                <c16:uniqueId val="{00000005-C562-41C3-A03B-2D4470362E8A}"/>
              </c:ext>
            </c:extLst>
          </c:dPt>
          <c:dPt>
            <c:idx val="3"/>
            <c:bubble3D val="0"/>
            <c:spPr>
              <a:solidFill>
                <a:schemeClr val="accent6">
                  <a:tint val="90000"/>
                </a:schemeClr>
              </a:solidFill>
              <a:ln>
                <a:solidFill>
                  <a:schemeClr val="bg1"/>
                </a:solidFill>
              </a:ln>
              <a:effectLst>
                <a:glow>
                  <a:schemeClr val="bg1"/>
                </a:glow>
                <a:outerShdw sx="1000" sy="1000" algn="ctr" rotWithShape="0">
                  <a:schemeClr val="bg1"/>
                </a:outerShdw>
              </a:effectLst>
            </c:spPr>
            <c:extLst>
              <c:ext xmlns:c16="http://schemas.microsoft.com/office/drawing/2014/chart" uri="{C3380CC4-5D6E-409C-BE32-E72D297353CC}">
                <c16:uniqueId val="{00000007-C562-41C3-A03B-2D4470362E8A}"/>
              </c:ext>
            </c:extLst>
          </c:dPt>
          <c:dPt>
            <c:idx val="4"/>
            <c:bubble3D val="0"/>
            <c:spPr>
              <a:solidFill>
                <a:schemeClr val="accent6">
                  <a:tint val="70000"/>
                </a:schemeClr>
              </a:solidFill>
              <a:ln>
                <a:solidFill>
                  <a:schemeClr val="bg1"/>
                </a:solidFill>
              </a:ln>
              <a:effectLst>
                <a:glow>
                  <a:schemeClr val="bg1"/>
                </a:glow>
                <a:outerShdw sx="1000" sy="1000" algn="ctr" rotWithShape="0">
                  <a:schemeClr val="bg1"/>
                </a:outerShdw>
              </a:effectLst>
            </c:spPr>
            <c:extLst>
              <c:ext xmlns:c16="http://schemas.microsoft.com/office/drawing/2014/chart" uri="{C3380CC4-5D6E-409C-BE32-E72D297353CC}">
                <c16:uniqueId val="{00000009-C562-41C3-A03B-2D4470362E8A}"/>
              </c:ext>
            </c:extLst>
          </c:dPt>
          <c:dPt>
            <c:idx val="5"/>
            <c:bubble3D val="0"/>
            <c:spPr>
              <a:solidFill>
                <a:schemeClr val="accent6">
                  <a:tint val="50000"/>
                </a:schemeClr>
              </a:solidFill>
              <a:ln>
                <a:solidFill>
                  <a:schemeClr val="bg1"/>
                </a:solidFill>
              </a:ln>
              <a:effectLst>
                <a:glow>
                  <a:schemeClr val="bg1"/>
                </a:glow>
                <a:outerShdw sx="1000" sy="1000" algn="ctr" rotWithShape="0">
                  <a:schemeClr val="bg1"/>
                </a:outerShdw>
              </a:effectLst>
            </c:spPr>
            <c:extLst>
              <c:ext xmlns:c16="http://schemas.microsoft.com/office/drawing/2014/chart" uri="{C3380CC4-5D6E-409C-BE32-E72D297353CC}">
                <c16:uniqueId val="{0000000B-C562-41C3-A03B-2D4470362E8A}"/>
              </c:ext>
            </c:extLst>
          </c:dPt>
          <c:dLbls>
            <c:dLbl>
              <c:idx val="0"/>
              <c:layout>
                <c:manualLayout>
                  <c:x val="2.5000000000000001E-2"/>
                  <c:y val="-9.324009324009324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562-41C3-A03B-2D4470362E8A}"/>
                </c:ext>
              </c:extLst>
            </c:dLbl>
            <c:dLbl>
              <c:idx val="1"/>
              <c:layout>
                <c:manualLayout>
                  <c:x val="0.17222222222222211"/>
                  <c:y val="-9.324009324009324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562-41C3-A03B-2D4470362E8A}"/>
                </c:ext>
              </c:extLst>
            </c:dLbl>
            <c:dLbl>
              <c:idx val="2"/>
              <c:layout>
                <c:manualLayout>
                  <c:x val="-1.3888998250218706E-2"/>
                  <c:y val="6.5268065268065167E-2"/>
                </c:manualLayout>
              </c:layout>
              <c:spPr>
                <a:noFill/>
                <a:ln>
                  <a:noFill/>
                </a:ln>
                <a:effectLst>
                  <a:outerShdw dist="25400" sx="1000" sy="1000" algn="tl" rotWithShape="0">
                    <a:prstClr val="black"/>
                  </a:outerShdw>
                </a:effectLst>
              </c:spPr>
              <c:txPr>
                <a:bodyPr rot="0" spcFirstLastPara="1" vertOverflow="ellipsis" vert="horz" wrap="square" lIns="38100" tIns="19050" rIns="38100" bIns="19050" anchor="ctr" anchorCtr="1">
                  <a:noAutofit/>
                </a:bodyPr>
                <a:lstStyle/>
                <a:p>
                  <a:pPr>
                    <a:defRPr sz="900" b="1" i="0" u="none" strike="noStrike" kern="1200" baseline="0">
                      <a:solidFill>
                        <a:schemeClr val="bg1">
                          <a:lumMod val="50000"/>
                        </a:schemeClr>
                      </a:solidFill>
                      <a:latin typeface="+mn-lt"/>
                      <a:ea typeface="+mn-ea"/>
                      <a:cs typeface="+mn-cs"/>
                    </a:defRPr>
                  </a:pPr>
                  <a:endParaRPr lang="hu-HU"/>
                </a:p>
              </c:txPr>
              <c:dLblPos val="bestFit"/>
              <c:showLegendKey val="0"/>
              <c:showVal val="0"/>
              <c:showCatName val="1"/>
              <c:showSerName val="0"/>
              <c:showPercent val="1"/>
              <c:showBubbleSize val="0"/>
              <c:extLst>
                <c:ext xmlns:c15="http://schemas.microsoft.com/office/drawing/2012/chart" uri="{CE6537A1-D6FC-4f65-9D91-7224C49458BB}">
                  <c15:layout>
                    <c:manualLayout>
                      <c:w val="0.24736111111111111"/>
                      <c:h val="0.1582985518418589"/>
                    </c:manualLayout>
                  </c15:layout>
                </c:ext>
                <c:ext xmlns:c16="http://schemas.microsoft.com/office/drawing/2014/chart" uri="{C3380CC4-5D6E-409C-BE32-E72D297353CC}">
                  <c16:uniqueId val="{00000005-C562-41C3-A03B-2D4470362E8A}"/>
                </c:ext>
              </c:extLst>
            </c:dLbl>
            <c:dLbl>
              <c:idx val="3"/>
              <c:layout>
                <c:manualLayout>
                  <c:x val="-0.1"/>
                  <c:y val="2.797202797202797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562-41C3-A03B-2D4470362E8A}"/>
                </c:ext>
              </c:extLst>
            </c:dLbl>
            <c:dLbl>
              <c:idx val="4"/>
              <c:layout>
                <c:manualLayout>
                  <c:x val="-0.14722222222222223"/>
                  <c:y val="2.331002331002331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C562-41C3-A03B-2D4470362E8A}"/>
                </c:ext>
              </c:extLst>
            </c:dLbl>
            <c:spPr>
              <a:noFill/>
              <a:ln>
                <a:noFill/>
              </a:ln>
              <a:effectLst>
                <a:outerShdw dist="25400" sx="1000" sy="1000" algn="tl" rotWithShape="0">
                  <a:prstClr val="black"/>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hu-HU"/>
              </a:p>
            </c:txPr>
            <c:dLblPos val="outEnd"/>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'C4-30'!$B$11:$B$16</c:f>
              <c:strCache>
                <c:ptCount val="6"/>
                <c:pt idx="0">
                  <c:v>Megújuló energia</c:v>
                </c:pt>
                <c:pt idx="1">
                  <c:v>Zöld épületek</c:v>
                </c:pt>
                <c:pt idx="2">
                  <c:v>Energiahatékonyság</c:v>
                </c:pt>
                <c:pt idx="3">
                  <c:v>Közlekedés</c:v>
                </c:pt>
                <c:pt idx="4">
                  <c:v>Víz menedzsment és védelem</c:v>
                </c:pt>
                <c:pt idx="5">
                  <c:v>Egyéb</c:v>
                </c:pt>
              </c:strCache>
            </c:strRef>
          </c:cat>
          <c:val>
            <c:numRef>
              <c:f>'C4-30'!$C$11:$C$16</c:f>
              <c:numCache>
                <c:formatCode>0.0</c:formatCode>
                <c:ptCount val="6"/>
                <c:pt idx="0">
                  <c:v>31.838230080659752</c:v>
                </c:pt>
                <c:pt idx="1">
                  <c:v>27.519704665795395</c:v>
                </c:pt>
                <c:pt idx="2">
                  <c:v>16.185699554754585</c:v>
                </c:pt>
                <c:pt idx="3">
                  <c:v>11.787021916448577</c:v>
                </c:pt>
                <c:pt idx="4">
                  <c:v>7.3260952213337633</c:v>
                </c:pt>
                <c:pt idx="5">
                  <c:v>5.3523340399604287</c:v>
                </c:pt>
              </c:numCache>
            </c:numRef>
          </c:val>
          <c:extLst>
            <c:ext xmlns:c16="http://schemas.microsoft.com/office/drawing/2014/chart" uri="{C3380CC4-5D6E-409C-BE32-E72D297353CC}">
              <c16:uniqueId val="{0000000C-C562-41C3-A03B-2D4470362E8A}"/>
            </c:ext>
          </c:extLst>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pieChart>
        <c:varyColors val="1"/>
        <c:ser>
          <c:idx val="0"/>
          <c:order val="0"/>
          <c:spPr>
            <a:ln>
              <a:solidFill>
                <a:schemeClr val="bg1"/>
              </a:solidFill>
            </a:ln>
            <a:effectLst>
              <a:glow>
                <a:schemeClr val="bg1"/>
              </a:glow>
              <a:outerShdw sx="1000" sy="1000" algn="ctr" rotWithShape="0">
                <a:schemeClr val="bg1"/>
              </a:outerShdw>
            </a:effectLst>
          </c:spPr>
          <c:dPt>
            <c:idx val="0"/>
            <c:bubble3D val="0"/>
            <c:spPr>
              <a:solidFill>
                <a:schemeClr val="accent6">
                  <a:shade val="50000"/>
                </a:schemeClr>
              </a:solidFill>
              <a:ln>
                <a:solidFill>
                  <a:schemeClr val="bg1"/>
                </a:solidFill>
              </a:ln>
              <a:effectLst>
                <a:glow>
                  <a:schemeClr val="bg1"/>
                </a:glow>
                <a:outerShdw sx="1000" sy="1000" algn="ctr" rotWithShape="0">
                  <a:schemeClr val="bg1"/>
                </a:outerShdw>
              </a:effectLst>
            </c:spPr>
            <c:extLst>
              <c:ext xmlns:c16="http://schemas.microsoft.com/office/drawing/2014/chart" uri="{C3380CC4-5D6E-409C-BE32-E72D297353CC}">
                <c16:uniqueId val="{00000001-C79D-4736-AFDA-2E97682AD9CF}"/>
              </c:ext>
            </c:extLst>
          </c:dPt>
          <c:dPt>
            <c:idx val="1"/>
            <c:bubble3D val="0"/>
            <c:spPr>
              <a:solidFill>
                <a:schemeClr val="accent6">
                  <a:shade val="70000"/>
                </a:schemeClr>
              </a:solidFill>
              <a:ln>
                <a:solidFill>
                  <a:schemeClr val="bg1"/>
                </a:solidFill>
              </a:ln>
              <a:effectLst>
                <a:glow>
                  <a:schemeClr val="bg1"/>
                </a:glow>
                <a:outerShdw sx="1000" sy="1000" algn="ctr" rotWithShape="0">
                  <a:schemeClr val="bg1"/>
                </a:outerShdw>
              </a:effectLst>
            </c:spPr>
            <c:extLst>
              <c:ext xmlns:c16="http://schemas.microsoft.com/office/drawing/2014/chart" uri="{C3380CC4-5D6E-409C-BE32-E72D297353CC}">
                <c16:uniqueId val="{00000003-C79D-4736-AFDA-2E97682AD9CF}"/>
              </c:ext>
            </c:extLst>
          </c:dPt>
          <c:dPt>
            <c:idx val="2"/>
            <c:bubble3D val="0"/>
            <c:spPr>
              <a:solidFill>
                <a:schemeClr val="accent6">
                  <a:shade val="90000"/>
                </a:schemeClr>
              </a:solidFill>
              <a:ln>
                <a:solidFill>
                  <a:schemeClr val="bg1"/>
                </a:solidFill>
              </a:ln>
              <a:effectLst>
                <a:glow>
                  <a:schemeClr val="bg1"/>
                </a:glow>
                <a:outerShdw sx="1000" sy="1000" algn="ctr" rotWithShape="0">
                  <a:schemeClr val="bg1"/>
                </a:outerShdw>
              </a:effectLst>
            </c:spPr>
            <c:extLst>
              <c:ext xmlns:c16="http://schemas.microsoft.com/office/drawing/2014/chart" uri="{C3380CC4-5D6E-409C-BE32-E72D297353CC}">
                <c16:uniqueId val="{00000005-C79D-4736-AFDA-2E97682AD9CF}"/>
              </c:ext>
            </c:extLst>
          </c:dPt>
          <c:dPt>
            <c:idx val="3"/>
            <c:bubble3D val="0"/>
            <c:spPr>
              <a:solidFill>
                <a:schemeClr val="accent6">
                  <a:tint val="90000"/>
                </a:schemeClr>
              </a:solidFill>
              <a:ln>
                <a:solidFill>
                  <a:schemeClr val="bg1"/>
                </a:solidFill>
              </a:ln>
              <a:effectLst>
                <a:glow>
                  <a:schemeClr val="bg1"/>
                </a:glow>
                <a:outerShdw sx="1000" sy="1000" algn="ctr" rotWithShape="0">
                  <a:schemeClr val="bg1"/>
                </a:outerShdw>
              </a:effectLst>
            </c:spPr>
            <c:extLst>
              <c:ext xmlns:c16="http://schemas.microsoft.com/office/drawing/2014/chart" uri="{C3380CC4-5D6E-409C-BE32-E72D297353CC}">
                <c16:uniqueId val="{00000007-C79D-4736-AFDA-2E97682AD9CF}"/>
              </c:ext>
            </c:extLst>
          </c:dPt>
          <c:dPt>
            <c:idx val="4"/>
            <c:bubble3D val="0"/>
            <c:spPr>
              <a:solidFill>
                <a:schemeClr val="accent6">
                  <a:tint val="70000"/>
                </a:schemeClr>
              </a:solidFill>
              <a:ln>
                <a:solidFill>
                  <a:schemeClr val="bg1"/>
                </a:solidFill>
              </a:ln>
              <a:effectLst>
                <a:glow>
                  <a:schemeClr val="bg1"/>
                </a:glow>
                <a:outerShdw sx="1000" sy="1000" algn="ctr" rotWithShape="0">
                  <a:schemeClr val="bg1"/>
                </a:outerShdw>
              </a:effectLst>
            </c:spPr>
            <c:extLst>
              <c:ext xmlns:c16="http://schemas.microsoft.com/office/drawing/2014/chart" uri="{C3380CC4-5D6E-409C-BE32-E72D297353CC}">
                <c16:uniqueId val="{00000009-C79D-4736-AFDA-2E97682AD9CF}"/>
              </c:ext>
            </c:extLst>
          </c:dPt>
          <c:dPt>
            <c:idx val="5"/>
            <c:bubble3D val="0"/>
            <c:spPr>
              <a:solidFill>
                <a:schemeClr val="accent6">
                  <a:tint val="50000"/>
                </a:schemeClr>
              </a:solidFill>
              <a:ln>
                <a:solidFill>
                  <a:schemeClr val="bg1"/>
                </a:solidFill>
              </a:ln>
              <a:effectLst>
                <a:glow>
                  <a:schemeClr val="bg1"/>
                </a:glow>
                <a:outerShdw sx="1000" sy="1000" algn="ctr" rotWithShape="0">
                  <a:schemeClr val="bg1"/>
                </a:outerShdw>
              </a:effectLst>
            </c:spPr>
            <c:extLst>
              <c:ext xmlns:c16="http://schemas.microsoft.com/office/drawing/2014/chart" uri="{C3380CC4-5D6E-409C-BE32-E72D297353CC}">
                <c16:uniqueId val="{0000000B-C79D-4736-AFDA-2E97682AD9CF}"/>
              </c:ext>
            </c:extLst>
          </c:dPt>
          <c:dLbls>
            <c:dLbl>
              <c:idx val="0"/>
              <c:layout>
                <c:manualLayout>
                  <c:x val="2.5000000000000001E-2"/>
                  <c:y val="-9.324009324009324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79D-4736-AFDA-2E97682AD9CF}"/>
                </c:ext>
              </c:extLst>
            </c:dLbl>
            <c:dLbl>
              <c:idx val="1"/>
              <c:layout>
                <c:manualLayout>
                  <c:x val="0.17222222222222211"/>
                  <c:y val="-9.324009324009324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79D-4736-AFDA-2E97682AD9CF}"/>
                </c:ext>
              </c:extLst>
            </c:dLbl>
            <c:dLbl>
              <c:idx val="2"/>
              <c:layout>
                <c:manualLayout>
                  <c:x val="-1.3888998250218706E-2"/>
                  <c:y val="6.5268065268065167E-2"/>
                </c:manualLayout>
              </c:layout>
              <c:spPr>
                <a:noFill/>
                <a:ln>
                  <a:noFill/>
                </a:ln>
                <a:effectLst>
                  <a:outerShdw dist="25400" sx="1000" sy="1000" algn="tl" rotWithShape="0">
                    <a:prstClr val="black"/>
                  </a:outerShdw>
                </a:effectLst>
              </c:spPr>
              <c:txPr>
                <a:bodyPr rot="0" spcFirstLastPara="1" vertOverflow="ellipsis" vert="horz" wrap="square" lIns="38100" tIns="19050" rIns="38100" bIns="19050" anchor="ctr" anchorCtr="1">
                  <a:noAutofit/>
                </a:bodyPr>
                <a:lstStyle/>
                <a:p>
                  <a:pPr>
                    <a:defRPr sz="900" b="1" i="0" u="none" strike="noStrike" kern="1200" baseline="0">
                      <a:solidFill>
                        <a:schemeClr val="bg1">
                          <a:lumMod val="50000"/>
                        </a:schemeClr>
                      </a:solidFill>
                      <a:latin typeface="+mn-lt"/>
                      <a:ea typeface="+mn-ea"/>
                      <a:cs typeface="+mn-cs"/>
                    </a:defRPr>
                  </a:pPr>
                  <a:endParaRPr lang="hu-HU"/>
                </a:p>
              </c:txPr>
              <c:dLblPos val="bestFit"/>
              <c:showLegendKey val="0"/>
              <c:showVal val="0"/>
              <c:showCatName val="1"/>
              <c:showSerName val="0"/>
              <c:showPercent val="1"/>
              <c:showBubbleSize val="0"/>
              <c:extLst>
                <c:ext xmlns:c15="http://schemas.microsoft.com/office/drawing/2012/chart" uri="{CE6537A1-D6FC-4f65-9D91-7224C49458BB}">
                  <c15:layout>
                    <c:manualLayout>
                      <c:w val="0.24736111111111111"/>
                      <c:h val="0.1582985518418589"/>
                    </c:manualLayout>
                  </c15:layout>
                </c:ext>
                <c:ext xmlns:c16="http://schemas.microsoft.com/office/drawing/2014/chart" uri="{C3380CC4-5D6E-409C-BE32-E72D297353CC}">
                  <c16:uniqueId val="{00000005-C79D-4736-AFDA-2E97682AD9CF}"/>
                </c:ext>
              </c:extLst>
            </c:dLbl>
            <c:dLbl>
              <c:idx val="3"/>
              <c:layout>
                <c:manualLayout>
                  <c:x val="-0.1"/>
                  <c:y val="0.1033344744950359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79D-4736-AFDA-2E97682AD9CF}"/>
                </c:ext>
              </c:extLst>
            </c:dLbl>
            <c:dLbl>
              <c:idx val="4"/>
              <c:layout>
                <c:manualLayout>
                  <c:x val="-0.14722222222222223"/>
                  <c:y val="2.331002331002331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C79D-4736-AFDA-2E97682AD9CF}"/>
                </c:ext>
              </c:extLst>
            </c:dLbl>
            <c:spPr>
              <a:noFill/>
              <a:ln>
                <a:noFill/>
              </a:ln>
              <a:effectLst>
                <a:outerShdw dist="25400" sx="1000" sy="1000" algn="tl" rotWithShape="0">
                  <a:prstClr val="black"/>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hu-HU"/>
              </a:p>
            </c:txPr>
            <c:dLblPos val="outEnd"/>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'C4-30'!$A$11:$A$16</c:f>
              <c:strCache>
                <c:ptCount val="6"/>
                <c:pt idx="0">
                  <c:v>Renewable energy</c:v>
                </c:pt>
                <c:pt idx="1">
                  <c:v>Green buildings</c:v>
                </c:pt>
                <c:pt idx="2">
                  <c:v>Energy efficiency</c:v>
                </c:pt>
                <c:pt idx="3">
                  <c:v>Transportation</c:v>
                </c:pt>
                <c:pt idx="4">
                  <c:v>Water management and protection</c:v>
                </c:pt>
                <c:pt idx="5">
                  <c:v>Other</c:v>
                </c:pt>
              </c:strCache>
            </c:strRef>
          </c:cat>
          <c:val>
            <c:numRef>
              <c:f>'C4-30'!$C$11:$C$16</c:f>
              <c:numCache>
                <c:formatCode>0.0</c:formatCode>
                <c:ptCount val="6"/>
                <c:pt idx="0">
                  <c:v>31.838230080659752</c:v>
                </c:pt>
                <c:pt idx="1">
                  <c:v>27.519704665795395</c:v>
                </c:pt>
                <c:pt idx="2">
                  <c:v>16.185699554754585</c:v>
                </c:pt>
                <c:pt idx="3">
                  <c:v>11.787021916448577</c:v>
                </c:pt>
                <c:pt idx="4">
                  <c:v>7.3260952213337633</c:v>
                </c:pt>
                <c:pt idx="5">
                  <c:v>5.3523340399604287</c:v>
                </c:pt>
              </c:numCache>
            </c:numRef>
          </c:val>
          <c:extLst>
            <c:ext xmlns:c16="http://schemas.microsoft.com/office/drawing/2014/chart" uri="{C3380CC4-5D6E-409C-BE32-E72D297353CC}">
              <c16:uniqueId val="{0000000C-C79D-4736-AFDA-2E97682AD9CF}"/>
            </c:ext>
          </c:extLst>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461687425930886"/>
          <c:y val="5.9620596205962058E-2"/>
          <c:w val="0.48950716173008163"/>
          <c:h val="0.82181507799329967"/>
        </c:manualLayout>
      </c:layout>
      <c:doughnutChart>
        <c:varyColors val="1"/>
        <c:ser>
          <c:idx val="0"/>
          <c:order val="0"/>
          <c:tx>
            <c:strRef>
              <c:f>'C4-31'!$C$11:$C$12</c:f>
              <c:strCache>
                <c:ptCount val="2"/>
                <c:pt idx="0">
                  <c:v> 26 993 641 156,00 </c:v>
                </c:pt>
                <c:pt idx="1">
                  <c:v> 5 481 290 284 051,00 </c:v>
                </c:pt>
              </c:strCache>
            </c:strRef>
          </c:tx>
          <c:spPr>
            <a:solidFill>
              <a:schemeClr val="accent6"/>
            </a:solidFill>
            <a:ln w="6350"/>
          </c:spPr>
          <c:dPt>
            <c:idx val="0"/>
            <c:bubble3D val="0"/>
            <c:spPr>
              <a:solidFill>
                <a:schemeClr val="accent6"/>
              </a:solidFill>
              <a:ln w="6350">
                <a:solidFill>
                  <a:schemeClr val="lt1"/>
                </a:solidFill>
              </a:ln>
              <a:effectLst/>
            </c:spPr>
            <c:extLst>
              <c:ext xmlns:c16="http://schemas.microsoft.com/office/drawing/2014/chart" uri="{C3380CC4-5D6E-409C-BE32-E72D297353CC}">
                <c16:uniqueId val="{00000001-7D9A-42F5-B311-4D6D21515F7D}"/>
              </c:ext>
            </c:extLst>
          </c:dPt>
          <c:dPt>
            <c:idx val="1"/>
            <c:bubble3D val="0"/>
            <c:spPr>
              <a:solidFill>
                <a:schemeClr val="accent3"/>
              </a:solidFill>
              <a:ln w="6350">
                <a:solidFill>
                  <a:schemeClr val="lt1"/>
                </a:solidFill>
              </a:ln>
              <a:effectLst/>
            </c:spPr>
            <c:extLst>
              <c:ext xmlns:c16="http://schemas.microsoft.com/office/drawing/2014/chart" uri="{C3380CC4-5D6E-409C-BE32-E72D297353CC}">
                <c16:uniqueId val="{00000003-7D9A-42F5-B311-4D6D21515F7D}"/>
              </c:ext>
            </c:extLst>
          </c:dPt>
          <c:dLbls>
            <c:delete val="1"/>
          </c:dLbls>
          <c:cat>
            <c:strRef>
              <c:f>'C4-31'!$B$11:$B$12</c:f>
              <c:strCache>
                <c:ptCount val="2"/>
                <c:pt idx="0">
                  <c:v>ESG alapok</c:v>
                </c:pt>
                <c:pt idx="1">
                  <c:v>Hagyományos alapok</c:v>
                </c:pt>
              </c:strCache>
            </c:strRef>
          </c:cat>
          <c:val>
            <c:numRef>
              <c:f>'C4-31'!$C$11:$C$12</c:f>
              <c:numCache>
                <c:formatCode>_(* #,##0.00_);_(* \(#,##0.00\);_(* "-"??_);_(@_)</c:formatCode>
                <c:ptCount val="2"/>
                <c:pt idx="0">
                  <c:v>26993641156</c:v>
                </c:pt>
                <c:pt idx="1">
                  <c:v>5481290284051</c:v>
                </c:pt>
              </c:numCache>
            </c:numRef>
          </c:val>
          <c:extLst>
            <c:ext xmlns:c16="http://schemas.microsoft.com/office/drawing/2014/chart" uri="{C3380CC4-5D6E-409C-BE32-E72D297353CC}">
              <c16:uniqueId val="{00000004-7D9A-42F5-B311-4D6D21515F7D}"/>
            </c:ext>
          </c:extLst>
        </c:ser>
        <c:dLbls>
          <c:showLegendKey val="0"/>
          <c:showVal val="1"/>
          <c:showCatName val="0"/>
          <c:showSerName val="0"/>
          <c:showPercent val="0"/>
          <c:showBubbleSize val="0"/>
          <c:showLeaderLines val="1"/>
        </c:dLbls>
        <c:firstSliceAng val="40"/>
        <c:holeSize val="50"/>
      </c:doughnutChart>
      <c:spPr>
        <a:noFill/>
        <a:ln>
          <a:noFill/>
        </a:ln>
        <a:effectLst/>
      </c:spPr>
    </c:plotArea>
    <c:legend>
      <c:legendPos val="b"/>
      <c:layout>
        <c:manualLayout>
          <c:xMode val="edge"/>
          <c:yMode val="edge"/>
          <c:x val="0.24673333289271054"/>
          <c:y val="0.90853594520197167"/>
          <c:w val="0.54527399025783041"/>
          <c:h val="9.1464054798028299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461687425930886"/>
          <c:y val="5.9620596205962058E-2"/>
          <c:w val="0.48950716173008163"/>
          <c:h val="0.82181507799329967"/>
        </c:manualLayout>
      </c:layout>
      <c:doughnutChart>
        <c:varyColors val="1"/>
        <c:ser>
          <c:idx val="0"/>
          <c:order val="0"/>
          <c:tx>
            <c:strRef>
              <c:f>'C4-31'!$C$11:$C$12</c:f>
              <c:strCache>
                <c:ptCount val="2"/>
                <c:pt idx="0">
                  <c:v> 26 993 641 156,00 </c:v>
                </c:pt>
                <c:pt idx="1">
                  <c:v> 5 481 290 284 051,00 </c:v>
                </c:pt>
              </c:strCache>
            </c:strRef>
          </c:tx>
          <c:spPr>
            <a:solidFill>
              <a:schemeClr val="accent6"/>
            </a:solidFill>
            <a:ln w="6350"/>
          </c:spPr>
          <c:dPt>
            <c:idx val="0"/>
            <c:bubble3D val="0"/>
            <c:spPr>
              <a:solidFill>
                <a:schemeClr val="accent6"/>
              </a:solidFill>
              <a:ln w="6350">
                <a:solidFill>
                  <a:schemeClr val="lt1"/>
                </a:solidFill>
              </a:ln>
              <a:effectLst/>
            </c:spPr>
            <c:extLst>
              <c:ext xmlns:c16="http://schemas.microsoft.com/office/drawing/2014/chart" uri="{C3380CC4-5D6E-409C-BE32-E72D297353CC}">
                <c16:uniqueId val="{00000001-308A-4330-8616-AFE470F39751}"/>
              </c:ext>
            </c:extLst>
          </c:dPt>
          <c:dPt>
            <c:idx val="1"/>
            <c:bubble3D val="0"/>
            <c:spPr>
              <a:solidFill>
                <a:schemeClr val="accent3"/>
              </a:solidFill>
              <a:ln w="6350">
                <a:solidFill>
                  <a:schemeClr val="lt1"/>
                </a:solidFill>
              </a:ln>
              <a:effectLst/>
            </c:spPr>
            <c:extLst>
              <c:ext xmlns:c16="http://schemas.microsoft.com/office/drawing/2014/chart" uri="{C3380CC4-5D6E-409C-BE32-E72D297353CC}">
                <c16:uniqueId val="{00000003-308A-4330-8616-AFE470F39751}"/>
              </c:ext>
            </c:extLst>
          </c:dPt>
          <c:dLbls>
            <c:delete val="1"/>
          </c:dLbls>
          <c:cat>
            <c:strRef>
              <c:f>'C4-31'!$A$11:$A$12</c:f>
              <c:strCache>
                <c:ptCount val="2"/>
                <c:pt idx="0">
                  <c:v>ESG funds</c:v>
                </c:pt>
                <c:pt idx="1">
                  <c:v>Traditional funds</c:v>
                </c:pt>
              </c:strCache>
            </c:strRef>
          </c:cat>
          <c:val>
            <c:numRef>
              <c:f>'C4-31'!$C$11:$C$12</c:f>
              <c:numCache>
                <c:formatCode>_(* #,##0.00_);_(* \(#,##0.00\);_(* "-"??_);_(@_)</c:formatCode>
                <c:ptCount val="2"/>
                <c:pt idx="0">
                  <c:v>26993641156</c:v>
                </c:pt>
                <c:pt idx="1">
                  <c:v>5481290284051</c:v>
                </c:pt>
              </c:numCache>
            </c:numRef>
          </c:val>
          <c:extLst>
            <c:ext xmlns:c16="http://schemas.microsoft.com/office/drawing/2014/chart" uri="{C3380CC4-5D6E-409C-BE32-E72D297353CC}">
              <c16:uniqueId val="{00000004-308A-4330-8616-AFE470F39751}"/>
            </c:ext>
          </c:extLst>
        </c:ser>
        <c:dLbls>
          <c:showLegendKey val="0"/>
          <c:showVal val="1"/>
          <c:showCatName val="0"/>
          <c:showSerName val="0"/>
          <c:showPercent val="0"/>
          <c:showBubbleSize val="0"/>
          <c:showLeaderLines val="1"/>
        </c:dLbls>
        <c:firstSliceAng val="40"/>
        <c:holeSize val="50"/>
      </c:doughnutChart>
      <c:spPr>
        <a:noFill/>
        <a:ln>
          <a:noFill/>
        </a:ln>
        <a:effectLst/>
      </c:spPr>
    </c:plotArea>
    <c:legend>
      <c:legendPos val="b"/>
      <c:layout>
        <c:manualLayout>
          <c:xMode val="edge"/>
          <c:yMode val="edge"/>
          <c:x val="0.24673333289271054"/>
          <c:y val="0.90853594520197167"/>
          <c:w val="0.54527399025783041"/>
          <c:h val="9.1464054798028299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1-B92A-4513-AAE7-4F54D5874043}"/>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B92A-4513-AAE7-4F54D5874043}"/>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B92A-4513-AAE7-4F54D5874043}"/>
              </c:ext>
            </c:extLst>
          </c:dPt>
          <c:dPt>
            <c:idx val="3"/>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7-B92A-4513-AAE7-4F54D5874043}"/>
              </c:ext>
            </c:extLst>
          </c:dPt>
          <c:dLbls>
            <c:dLbl>
              <c:idx val="0"/>
              <c:layout>
                <c:manualLayout>
                  <c:x val="4.0868135503289979E-2"/>
                  <c:y val="4.837221328343112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92A-4513-AAE7-4F54D5874043}"/>
                </c:ext>
              </c:extLst>
            </c:dLbl>
            <c:dLbl>
              <c:idx val="1"/>
              <c:layout>
                <c:manualLayout>
                  <c:x val="-5.6565494457745565E-2"/>
                  <c:y val="-0.258662876484441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92A-4513-AAE7-4F54D5874043}"/>
                </c:ext>
              </c:extLst>
            </c:dLbl>
            <c:dLbl>
              <c:idx val="2"/>
              <c:layout>
                <c:manualLayout>
                  <c:x val="-7.161501064999351E-2"/>
                  <c:y val="6.430963129887795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92A-4513-AAE7-4F54D5874043}"/>
                </c:ext>
              </c:extLst>
            </c:dLbl>
            <c:numFmt formatCode="0.0%" sourceLinked="0"/>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ysClr val="windowText" lastClr="000000"/>
                    </a:solidFill>
                    <a:latin typeface="+mn-lt"/>
                    <a:ea typeface="+mn-ea"/>
                    <a:cs typeface="+mn-cs"/>
                  </a:defRPr>
                </a:pPr>
                <a:endParaRPr lang="hu-HU"/>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'C4-32'!$B$12:$B$15</c:f>
              <c:strCache>
                <c:ptCount val="4"/>
                <c:pt idx="0">
                  <c:v>1-2 év</c:v>
                </c:pt>
                <c:pt idx="1">
                  <c:v>3-4 év</c:v>
                </c:pt>
                <c:pt idx="2">
                  <c:v>5-9 év</c:v>
                </c:pt>
                <c:pt idx="3">
                  <c:v>10- év</c:v>
                </c:pt>
              </c:strCache>
            </c:strRef>
          </c:cat>
          <c:val>
            <c:numRef>
              <c:f>'C4-32'!$D$12:$D$15</c:f>
              <c:numCache>
                <c:formatCode>General</c:formatCode>
                <c:ptCount val="4"/>
                <c:pt idx="0">
                  <c:v>0.19354838709677419</c:v>
                </c:pt>
                <c:pt idx="1">
                  <c:v>0.54838709677419351</c:v>
                </c:pt>
                <c:pt idx="2">
                  <c:v>0.19354838709677419</c:v>
                </c:pt>
                <c:pt idx="3">
                  <c:v>6.4516129032258063E-2</c:v>
                </c:pt>
              </c:numCache>
            </c:numRef>
          </c:val>
          <c:extLst>
            <c:ext xmlns:c16="http://schemas.microsoft.com/office/drawing/2014/chart" uri="{C3380CC4-5D6E-409C-BE32-E72D297353CC}">
              <c16:uniqueId val="{00000008-B92A-4513-AAE7-4F54D587404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1-13AA-44D7-A72D-EC08C6037A43}"/>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13AA-44D7-A72D-EC08C6037A43}"/>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13AA-44D7-A72D-EC08C6037A43}"/>
              </c:ext>
            </c:extLst>
          </c:dPt>
          <c:dPt>
            <c:idx val="3"/>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7-13AA-44D7-A72D-EC08C6037A43}"/>
              </c:ext>
            </c:extLst>
          </c:dPt>
          <c:dLbls>
            <c:dLbl>
              <c:idx val="0"/>
              <c:layout>
                <c:manualLayout>
                  <c:x val="4.0868135503289979E-2"/>
                  <c:y val="4.837221328343112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3AA-44D7-A72D-EC08C6037A43}"/>
                </c:ext>
              </c:extLst>
            </c:dLbl>
            <c:dLbl>
              <c:idx val="1"/>
              <c:layout>
                <c:manualLayout>
                  <c:x val="-5.6565494457745565E-2"/>
                  <c:y val="-0.258662876484441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3AA-44D7-A72D-EC08C6037A43}"/>
                </c:ext>
              </c:extLst>
            </c:dLbl>
            <c:dLbl>
              <c:idx val="2"/>
              <c:layout>
                <c:manualLayout>
                  <c:x val="-7.161501064999351E-2"/>
                  <c:y val="6.430963129887795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3AA-44D7-A72D-EC08C6037A43}"/>
                </c:ext>
              </c:extLst>
            </c:dLbl>
            <c:numFmt formatCode="0.0%" sourceLinked="0"/>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ysClr val="windowText" lastClr="000000"/>
                    </a:solidFill>
                    <a:latin typeface="+mn-lt"/>
                    <a:ea typeface="+mn-ea"/>
                    <a:cs typeface="+mn-cs"/>
                  </a:defRPr>
                </a:pPr>
                <a:endParaRPr lang="hu-HU"/>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'C4-32'!$A$12:$A$15</c:f>
              <c:strCache>
                <c:ptCount val="4"/>
                <c:pt idx="0">
                  <c:v>1-2 years</c:v>
                </c:pt>
                <c:pt idx="1">
                  <c:v>3-4 years</c:v>
                </c:pt>
                <c:pt idx="2">
                  <c:v>5-9 years</c:v>
                </c:pt>
                <c:pt idx="3">
                  <c:v>10- years</c:v>
                </c:pt>
              </c:strCache>
            </c:strRef>
          </c:cat>
          <c:val>
            <c:numRef>
              <c:f>'C4-32'!$D$12:$D$15</c:f>
              <c:numCache>
                <c:formatCode>General</c:formatCode>
                <c:ptCount val="4"/>
                <c:pt idx="0">
                  <c:v>0.19354838709677419</c:v>
                </c:pt>
                <c:pt idx="1">
                  <c:v>0.54838709677419351</c:v>
                </c:pt>
                <c:pt idx="2">
                  <c:v>0.19354838709677419</c:v>
                </c:pt>
                <c:pt idx="3">
                  <c:v>6.4516129032258063E-2</c:v>
                </c:pt>
              </c:numCache>
            </c:numRef>
          </c:val>
          <c:extLst>
            <c:ext xmlns:c16="http://schemas.microsoft.com/office/drawing/2014/chart" uri="{C3380CC4-5D6E-409C-BE32-E72D297353CC}">
              <c16:uniqueId val="{00000008-13AA-44D7-A72D-EC08C6037A4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44C9-49CC-A9E4-E01155D6AFE4}"/>
              </c:ext>
            </c:extLst>
          </c:dPt>
          <c:dPt>
            <c:idx val="1"/>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3-44C9-49CC-A9E4-E01155D6AFE4}"/>
              </c:ext>
            </c:extLst>
          </c:dPt>
          <c:dPt>
            <c:idx val="2"/>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5-44C9-49CC-A9E4-E01155D6AFE4}"/>
              </c:ext>
            </c:extLst>
          </c:dPt>
          <c:dLbls>
            <c:dLbl>
              <c:idx val="0"/>
              <c:layout>
                <c:manualLayout>
                  <c:x val="-0.14164020122484688"/>
                  <c:y val="9.124943433794913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44C9-49CC-A9E4-E01155D6AFE4}"/>
                </c:ext>
              </c:extLst>
            </c:dLbl>
            <c:dLbl>
              <c:idx val="2"/>
              <c:layout>
                <c:manualLayout>
                  <c:x val="8.0985783027121616E-2"/>
                  <c:y val="0.11660829034301745"/>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44C9-49CC-A9E4-E01155D6AFE4}"/>
                </c:ext>
              </c:extLst>
            </c:dLbl>
            <c:numFmt formatCode="0%" sourceLinked="0"/>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ysClr val="windowText" lastClr="000000"/>
                    </a:solidFill>
                    <a:latin typeface="+mn-lt"/>
                    <a:ea typeface="+mn-ea"/>
                    <a:cs typeface="+mn-cs"/>
                  </a:defRPr>
                </a:pPr>
                <a:endParaRPr lang="hu-HU"/>
              </a:p>
            </c:txPr>
            <c:dLblPos val="ct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'C4-33'!$B$12:$B$14</c:f>
              <c:strCache>
                <c:ptCount val="3"/>
                <c:pt idx="0">
                  <c:v>Nőtt</c:v>
                </c:pt>
                <c:pt idx="1">
                  <c:v>Nem változott</c:v>
                </c:pt>
                <c:pt idx="2">
                  <c:v>Nem válaszolt</c:v>
                </c:pt>
              </c:strCache>
            </c:strRef>
          </c:cat>
          <c:val>
            <c:numRef>
              <c:f>'C4-33'!$D$12:$D$14</c:f>
              <c:numCache>
                <c:formatCode>General</c:formatCode>
                <c:ptCount val="3"/>
                <c:pt idx="0">
                  <c:v>0.38709677419354838</c:v>
                </c:pt>
                <c:pt idx="1">
                  <c:v>0.45161290322580644</c:v>
                </c:pt>
                <c:pt idx="2">
                  <c:v>0.16129032258064516</c:v>
                </c:pt>
              </c:numCache>
            </c:numRef>
          </c:val>
          <c:extLst>
            <c:ext xmlns:c16="http://schemas.microsoft.com/office/drawing/2014/chart" uri="{C3380CC4-5D6E-409C-BE32-E72D297353CC}">
              <c16:uniqueId val="{00000006-44C9-49CC-A9E4-E01155D6AFE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8EB9-4E1B-9FFD-6AA81166B9A6}"/>
              </c:ext>
            </c:extLst>
          </c:dPt>
          <c:dPt>
            <c:idx val="1"/>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3-8EB9-4E1B-9FFD-6AA81166B9A6}"/>
              </c:ext>
            </c:extLst>
          </c:dPt>
          <c:dPt>
            <c:idx val="2"/>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5-8EB9-4E1B-9FFD-6AA81166B9A6}"/>
              </c:ext>
            </c:extLst>
          </c:dPt>
          <c:dLbls>
            <c:dLbl>
              <c:idx val="0"/>
              <c:layout>
                <c:manualLayout>
                  <c:x val="-0.14164020122484688"/>
                  <c:y val="9.124943433794913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8EB9-4E1B-9FFD-6AA81166B9A6}"/>
                </c:ext>
              </c:extLst>
            </c:dLbl>
            <c:dLbl>
              <c:idx val="2"/>
              <c:layout>
                <c:manualLayout>
                  <c:x val="9.7652449693788279E-2"/>
                  <c:y val="0.16833242827405195"/>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8EB9-4E1B-9FFD-6AA81166B9A6}"/>
                </c:ext>
              </c:extLst>
            </c:dLbl>
            <c:numFmt formatCode="0%" sourceLinked="0"/>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ysClr val="windowText" lastClr="000000"/>
                    </a:solidFill>
                    <a:latin typeface="+mn-lt"/>
                    <a:ea typeface="+mn-ea"/>
                    <a:cs typeface="+mn-cs"/>
                  </a:defRPr>
                </a:pPr>
                <a:endParaRPr lang="hu-HU"/>
              </a:p>
            </c:txPr>
            <c:dLblPos val="ct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'C4-33'!$A$12:$A$14</c:f>
              <c:strCache>
                <c:ptCount val="3"/>
                <c:pt idx="0">
                  <c:v>Increased</c:v>
                </c:pt>
                <c:pt idx="1">
                  <c:v>No changes</c:v>
                </c:pt>
                <c:pt idx="2">
                  <c:v>No answer</c:v>
                </c:pt>
              </c:strCache>
            </c:strRef>
          </c:cat>
          <c:val>
            <c:numRef>
              <c:f>'C4-33'!$D$12:$D$14</c:f>
              <c:numCache>
                <c:formatCode>General</c:formatCode>
                <c:ptCount val="3"/>
                <c:pt idx="0">
                  <c:v>0.38709677419354838</c:v>
                </c:pt>
                <c:pt idx="1">
                  <c:v>0.45161290322580644</c:v>
                </c:pt>
                <c:pt idx="2">
                  <c:v>0.16129032258064516</c:v>
                </c:pt>
              </c:numCache>
            </c:numRef>
          </c:val>
          <c:extLst>
            <c:ext xmlns:c16="http://schemas.microsoft.com/office/drawing/2014/chart" uri="{C3380CC4-5D6E-409C-BE32-E72D297353CC}">
              <c16:uniqueId val="{00000006-8EB9-4E1B-9FFD-6AA81166B9A6}"/>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accent6">
                <a:lumMod val="60000"/>
                <a:lumOff val="40000"/>
              </a:schemeClr>
            </a:solidFill>
          </c:spPr>
          <c:dPt>
            <c:idx val="0"/>
            <c:bubble3D val="0"/>
            <c:spPr>
              <a:solidFill>
                <a:schemeClr val="accent6"/>
              </a:solidFill>
              <a:ln w="19050">
                <a:solidFill>
                  <a:schemeClr val="lt1"/>
                </a:solidFill>
              </a:ln>
              <a:effectLst/>
            </c:spPr>
            <c:extLst>
              <c:ext xmlns:c16="http://schemas.microsoft.com/office/drawing/2014/chart" uri="{C3380CC4-5D6E-409C-BE32-E72D297353CC}">
                <c16:uniqueId val="{00000001-8DFF-496C-A639-3B6737784DF0}"/>
              </c:ext>
            </c:extLst>
          </c:dPt>
          <c:dPt>
            <c:idx val="1"/>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3-8DFF-496C-A639-3B6737784DF0}"/>
              </c:ext>
            </c:extLst>
          </c:dPt>
          <c:dLbls>
            <c:dLbl>
              <c:idx val="0"/>
              <c:layout>
                <c:manualLayout>
                  <c:x val="-0.15194649849096731"/>
                  <c:y val="0.1375353021013405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956284153005464"/>
                      <c:h val="0.24495764980562015"/>
                    </c:manualLayout>
                  </c15:layout>
                </c:ext>
                <c:ext xmlns:c16="http://schemas.microsoft.com/office/drawing/2014/chart" uri="{C3380CC4-5D6E-409C-BE32-E72D297353CC}">
                  <c16:uniqueId val="{00000001-8DFF-496C-A639-3B6737784DF0}"/>
                </c:ext>
              </c:extLst>
            </c:dLbl>
            <c:dLbl>
              <c:idx val="1"/>
              <c:layout>
                <c:manualLayout>
                  <c:x val="0.19170197987546639"/>
                  <c:y val="-9.9360751007648226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017942429327479"/>
                      <c:h val="0.24495764980562015"/>
                    </c:manualLayout>
                  </c15:layout>
                </c:ext>
                <c:ext xmlns:c16="http://schemas.microsoft.com/office/drawing/2014/chart" uri="{C3380CC4-5D6E-409C-BE32-E72D297353CC}">
                  <c16:uniqueId val="{00000003-8DFF-496C-A639-3B6737784DF0}"/>
                </c:ext>
              </c:extLst>
            </c:dLbl>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hu-HU"/>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'C4-34'!$B$12:$B$13</c:f>
              <c:strCache>
                <c:ptCount val="2"/>
                <c:pt idx="0">
                  <c:v>Megvitatják rendszeres időközönként</c:v>
                </c:pt>
                <c:pt idx="1">
                  <c:v>Nem vitatják meg rendszeres időközönként</c:v>
                </c:pt>
              </c:strCache>
            </c:strRef>
          </c:cat>
          <c:val>
            <c:numRef>
              <c:f>'C4-34'!$D$12:$D$13</c:f>
              <c:numCache>
                <c:formatCode>General</c:formatCode>
                <c:ptCount val="2"/>
                <c:pt idx="0">
                  <c:v>0.32258064516129031</c:v>
                </c:pt>
                <c:pt idx="1">
                  <c:v>0.67741935483870963</c:v>
                </c:pt>
              </c:numCache>
            </c:numRef>
          </c:val>
          <c:extLst>
            <c:ext xmlns:c16="http://schemas.microsoft.com/office/drawing/2014/chart" uri="{C3380CC4-5D6E-409C-BE32-E72D297353CC}">
              <c16:uniqueId val="{00000004-8DFF-496C-A639-3B6737784DF0}"/>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449066898133802E-2"/>
          <c:y val="7.1987569144171065E-2"/>
          <c:w val="0.87802108994455519"/>
          <c:h val="0.76110034268645976"/>
        </c:manualLayout>
      </c:layout>
      <c:areaChart>
        <c:grouping val="stacked"/>
        <c:varyColors val="0"/>
        <c:ser>
          <c:idx val="7"/>
          <c:order val="7"/>
          <c:tx>
            <c:strRef>
              <c:f>'C3-6'!$I$14</c:f>
              <c:strCache>
                <c:ptCount val="1"/>
                <c:pt idx="0">
                  <c:v>MIN</c:v>
                </c:pt>
              </c:strCache>
            </c:strRef>
          </c:tx>
          <c:spPr>
            <a:solidFill>
              <a:schemeClr val="bg1">
                <a:alpha val="0"/>
              </a:schemeClr>
            </a:solidFill>
            <a:ln>
              <a:solidFill>
                <a:schemeClr val="bg1"/>
              </a:solidFill>
            </a:ln>
            <a:effectLst/>
          </c:spPr>
          <c:cat>
            <c:numRef>
              <c:f>'C3-6'!$A$15:$A$30</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'C3-6'!$I$15:$I$30</c:f>
              <c:numCache>
                <c:formatCode>General</c:formatCode>
                <c:ptCount val="16"/>
                <c:pt idx="0">
                  <c:v>6.391</c:v>
                </c:pt>
                <c:pt idx="1">
                  <c:v>6.36</c:v>
                </c:pt>
                <c:pt idx="2">
                  <c:v>6.5839999999999996</c:v>
                </c:pt>
                <c:pt idx="3">
                  <c:v>6.93</c:v>
                </c:pt>
                <c:pt idx="4">
                  <c:v>7.7110000000000003</c:v>
                </c:pt>
                <c:pt idx="5">
                  <c:v>8.6989999999999998</c:v>
                </c:pt>
                <c:pt idx="6">
                  <c:v>9.0990000000000002</c:v>
                </c:pt>
                <c:pt idx="7">
                  <c:v>10.348000000000001</c:v>
                </c:pt>
                <c:pt idx="8">
                  <c:v>10.452999999999999</c:v>
                </c:pt>
                <c:pt idx="9">
                  <c:v>10.132999999999999</c:v>
                </c:pt>
                <c:pt idx="10">
                  <c:v>11.614000000000001</c:v>
                </c:pt>
                <c:pt idx="11">
                  <c:v>11.888</c:v>
                </c:pt>
                <c:pt idx="12">
                  <c:v>11.4</c:v>
                </c:pt>
                <c:pt idx="13">
                  <c:v>11.117000000000001</c:v>
                </c:pt>
                <c:pt idx="14">
                  <c:v>11.477</c:v>
                </c:pt>
                <c:pt idx="15">
                  <c:v>12.164</c:v>
                </c:pt>
              </c:numCache>
            </c:numRef>
          </c:val>
          <c:extLst>
            <c:ext xmlns:c16="http://schemas.microsoft.com/office/drawing/2014/chart" uri="{C3380CC4-5D6E-409C-BE32-E72D297353CC}">
              <c16:uniqueId val="{00000000-C78C-413B-BDA8-58FE644FED75}"/>
            </c:ext>
          </c:extLst>
        </c:ser>
        <c:ser>
          <c:idx val="8"/>
          <c:order val="8"/>
          <c:tx>
            <c:strRef>
              <c:f>'C3-6'!$J$14</c:f>
              <c:strCache>
                <c:ptCount val="1"/>
                <c:pt idx="0">
                  <c:v>V3 tartomány</c:v>
                </c:pt>
              </c:strCache>
            </c:strRef>
          </c:tx>
          <c:spPr>
            <a:solidFill>
              <a:schemeClr val="bg1">
                <a:lumMod val="65000"/>
                <a:alpha val="30000"/>
              </a:schemeClr>
            </a:solidFill>
            <a:ln>
              <a:noFill/>
            </a:ln>
            <a:effectLst/>
          </c:spPr>
          <c:cat>
            <c:numRef>
              <c:f>'C3-6'!$A$15:$A$30</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'C3-6'!$J$15:$J$30</c:f>
              <c:numCache>
                <c:formatCode>General</c:formatCode>
                <c:ptCount val="16"/>
                <c:pt idx="0">
                  <c:v>0.52299999999999969</c:v>
                </c:pt>
                <c:pt idx="1">
                  <c:v>0.75499999999999989</c:v>
                </c:pt>
                <c:pt idx="2">
                  <c:v>0.7790000000000008</c:v>
                </c:pt>
                <c:pt idx="3">
                  <c:v>0.96499999999999986</c:v>
                </c:pt>
                <c:pt idx="4">
                  <c:v>0.96400000000000041</c:v>
                </c:pt>
                <c:pt idx="5">
                  <c:v>1.2789999999999999</c:v>
                </c:pt>
                <c:pt idx="6">
                  <c:v>1.4149999999999991</c:v>
                </c:pt>
                <c:pt idx="7">
                  <c:v>0.59699999999999953</c:v>
                </c:pt>
                <c:pt idx="8">
                  <c:v>2.3600000000000012</c:v>
                </c:pt>
                <c:pt idx="9">
                  <c:v>3.7940000000000005</c:v>
                </c:pt>
                <c:pt idx="10">
                  <c:v>3.4589999999999996</c:v>
                </c:pt>
                <c:pt idx="11">
                  <c:v>3.1790000000000003</c:v>
                </c:pt>
                <c:pt idx="12">
                  <c:v>3.5239999999999991</c:v>
                </c:pt>
                <c:pt idx="13">
                  <c:v>3.6789999999999985</c:v>
                </c:pt>
                <c:pt idx="14">
                  <c:v>3.6609999999999996</c:v>
                </c:pt>
                <c:pt idx="15">
                  <c:v>4.7299999999999986</c:v>
                </c:pt>
              </c:numCache>
            </c:numRef>
          </c:val>
          <c:extLst>
            <c:ext xmlns:c16="http://schemas.microsoft.com/office/drawing/2014/chart" uri="{C3380CC4-5D6E-409C-BE32-E72D297353CC}">
              <c16:uniqueId val="{00000001-C78C-413B-BDA8-58FE644FED75}"/>
            </c:ext>
          </c:extLst>
        </c:ser>
        <c:dLbls>
          <c:showLegendKey val="0"/>
          <c:showVal val="0"/>
          <c:showCatName val="0"/>
          <c:showSerName val="0"/>
          <c:showPercent val="0"/>
          <c:showBubbleSize val="0"/>
        </c:dLbls>
        <c:axId val="792081704"/>
        <c:axId val="792083344"/>
      </c:areaChart>
      <c:barChart>
        <c:barDir val="col"/>
        <c:grouping val="clustered"/>
        <c:varyColors val="0"/>
        <c:dLbls>
          <c:showLegendKey val="0"/>
          <c:showVal val="0"/>
          <c:showCatName val="0"/>
          <c:showSerName val="0"/>
          <c:showPercent val="0"/>
          <c:showBubbleSize val="0"/>
        </c:dLbls>
        <c:gapWidth val="219"/>
        <c:overlap val="-27"/>
        <c:axId val="792081704"/>
        <c:axId val="792083344"/>
        <c:extLst>
          <c:ext xmlns:c15="http://schemas.microsoft.com/office/drawing/2012/chart" uri="{02D57815-91ED-43cb-92C2-25804820EDAC}">
            <c15:filteredBarSeries>
              <c15:ser>
                <c:idx val="1"/>
                <c:order val="1"/>
                <c:tx>
                  <c:strRef>
                    <c:extLst>
                      <c:ext uri="{02D57815-91ED-43cb-92C2-25804820EDAC}">
                        <c15:formulaRef>
                          <c15:sqref>'C3-6'!$C$14</c15:sqref>
                        </c15:formulaRef>
                      </c:ext>
                    </c:extLst>
                    <c:strCache>
                      <c:ptCount val="1"/>
                      <c:pt idx="0">
                        <c:v>Csehország</c:v>
                      </c:pt>
                    </c:strCache>
                  </c:strRef>
                </c:tx>
                <c:spPr>
                  <a:solidFill>
                    <a:schemeClr val="accent2"/>
                  </a:solidFill>
                  <a:ln>
                    <a:noFill/>
                  </a:ln>
                  <a:effectLst/>
                </c:spPr>
                <c:invertIfNegative val="0"/>
                <c:cat>
                  <c:numRef>
                    <c:extLst>
                      <c:ext uri="{02D57815-91ED-43cb-92C2-25804820EDAC}">
                        <c15:formulaRef>
                          <c15:sqref>'C3-6'!$A$15:$A$30</c15:sqref>
                        </c15:formulaRef>
                      </c:ext>
                    </c:extLst>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extLst>
                      <c:ext uri="{02D57815-91ED-43cb-92C2-25804820EDAC}">
                        <c15:formulaRef>
                          <c15:sqref>'C3-6'!$C$15:$C$30</c15:sqref>
                        </c15:formulaRef>
                      </c:ext>
                    </c:extLst>
                    <c:numCache>
                      <c:formatCode>General</c:formatCode>
                      <c:ptCount val="16"/>
                      <c:pt idx="0">
                        <c:v>6.774</c:v>
                      </c:pt>
                      <c:pt idx="1">
                        <c:v>7.1150000000000002</c:v>
                      </c:pt>
                      <c:pt idx="2">
                        <c:v>7.3630000000000004</c:v>
                      </c:pt>
                      <c:pt idx="3">
                        <c:v>7.8949999999999996</c:v>
                      </c:pt>
                      <c:pt idx="4">
                        <c:v>8.6750000000000007</c:v>
                      </c:pt>
                      <c:pt idx="5">
                        <c:v>9.9779999999999998</c:v>
                      </c:pt>
                      <c:pt idx="6">
                        <c:v>10.513999999999999</c:v>
                      </c:pt>
                      <c:pt idx="7">
                        <c:v>10.945</c:v>
                      </c:pt>
                      <c:pt idx="8">
                        <c:v>12.813000000000001</c:v>
                      </c:pt>
                      <c:pt idx="9">
                        <c:v>13.927</c:v>
                      </c:pt>
                      <c:pt idx="10">
                        <c:v>15.073</c:v>
                      </c:pt>
                      <c:pt idx="11">
                        <c:v>15.067</c:v>
                      </c:pt>
                      <c:pt idx="12">
                        <c:v>14.923999999999999</c:v>
                      </c:pt>
                      <c:pt idx="13">
                        <c:v>14.795999999999999</c:v>
                      </c:pt>
                      <c:pt idx="14">
                        <c:v>15.138</c:v>
                      </c:pt>
                      <c:pt idx="15">
                        <c:v>16.244</c:v>
                      </c:pt>
                    </c:numCache>
                  </c:numRef>
                </c:val>
                <c:extLst>
                  <c:ext xmlns:c16="http://schemas.microsoft.com/office/drawing/2014/chart" uri="{C3380CC4-5D6E-409C-BE32-E72D297353CC}">
                    <c16:uniqueId val="{0000000B-C78C-413B-BDA8-58FE644FED7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'C3-6'!$D$14</c15:sqref>
                        </c15:formulaRef>
                      </c:ext>
                    </c:extLst>
                    <c:strCache>
                      <c:ptCount val="1"/>
                      <c:pt idx="0">
                        <c:v>Lengyelország</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'C3-6'!$A$15:$A$30</c15:sqref>
                        </c15:formulaRef>
                      </c:ext>
                    </c:extLst>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extLst xmlns:c15="http://schemas.microsoft.com/office/drawing/2012/chart">
                      <c:ext xmlns:c15="http://schemas.microsoft.com/office/drawing/2012/chart" uri="{02D57815-91ED-43cb-92C2-25804820EDAC}">
                        <c15:formulaRef>
                          <c15:sqref>'C3-6'!$D$15:$D$30</c15:sqref>
                        </c15:formulaRef>
                      </c:ext>
                    </c:extLst>
                    <c:numCache>
                      <c:formatCode>General</c:formatCode>
                      <c:ptCount val="16"/>
                      <c:pt idx="0">
                        <c:v>6.9139999999999997</c:v>
                      </c:pt>
                      <c:pt idx="1">
                        <c:v>6.9</c:v>
                      </c:pt>
                      <c:pt idx="2">
                        <c:v>6.8890000000000002</c:v>
                      </c:pt>
                      <c:pt idx="3">
                        <c:v>6.93</c:v>
                      </c:pt>
                      <c:pt idx="4">
                        <c:v>7.7110000000000003</c:v>
                      </c:pt>
                      <c:pt idx="5">
                        <c:v>8.6989999999999998</c:v>
                      </c:pt>
                      <c:pt idx="6">
                        <c:v>9.3000000000000007</c:v>
                      </c:pt>
                      <c:pt idx="7">
                        <c:v>10.353999999999999</c:v>
                      </c:pt>
                      <c:pt idx="8">
                        <c:v>10.97</c:v>
                      </c:pt>
                      <c:pt idx="9">
                        <c:v>11.462999999999999</c:v>
                      </c:pt>
                      <c:pt idx="10">
                        <c:v>11.614000000000001</c:v>
                      </c:pt>
                      <c:pt idx="11">
                        <c:v>11.888</c:v>
                      </c:pt>
                      <c:pt idx="12">
                        <c:v>11.4</c:v>
                      </c:pt>
                      <c:pt idx="13">
                        <c:v>11.117000000000001</c:v>
                      </c:pt>
                      <c:pt idx="14">
                        <c:v>11.477</c:v>
                      </c:pt>
                      <c:pt idx="15">
                        <c:v>12.164</c:v>
                      </c:pt>
                    </c:numCache>
                  </c:numRef>
                </c:val>
                <c:extLst xmlns:c15="http://schemas.microsoft.com/office/drawing/2012/chart">
                  <c:ext xmlns:c16="http://schemas.microsoft.com/office/drawing/2014/chart" uri="{C3380CC4-5D6E-409C-BE32-E72D297353CC}">
                    <c16:uniqueId val="{0000000C-C78C-413B-BDA8-58FE644FED7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'C3-6'!$E$14</c15:sqref>
                        </c15:formulaRef>
                      </c:ext>
                    </c:extLst>
                    <c:strCache>
                      <c:ptCount val="1"/>
                      <c:pt idx="0">
                        <c:v>Szlovákia</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'C3-6'!$A$15:$A$30</c15:sqref>
                        </c15:formulaRef>
                      </c:ext>
                    </c:extLst>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extLst xmlns:c15="http://schemas.microsoft.com/office/drawing/2012/chart">
                      <c:ext xmlns:c15="http://schemas.microsoft.com/office/drawing/2012/chart" uri="{02D57815-91ED-43cb-92C2-25804820EDAC}">
                        <c15:formulaRef>
                          <c15:sqref>'C3-6'!$E$15:$E$30</c15:sqref>
                        </c15:formulaRef>
                      </c:ext>
                    </c:extLst>
                    <c:numCache>
                      <c:formatCode>General</c:formatCode>
                      <c:ptCount val="16"/>
                      <c:pt idx="0">
                        <c:v>6.391</c:v>
                      </c:pt>
                      <c:pt idx="1">
                        <c:v>6.36</c:v>
                      </c:pt>
                      <c:pt idx="2">
                        <c:v>6.5839999999999996</c:v>
                      </c:pt>
                      <c:pt idx="3">
                        <c:v>7.766</c:v>
                      </c:pt>
                      <c:pt idx="4">
                        <c:v>7.7229999999999999</c:v>
                      </c:pt>
                      <c:pt idx="5">
                        <c:v>9.3680000000000003</c:v>
                      </c:pt>
                      <c:pt idx="6">
                        <c:v>9.0990000000000002</c:v>
                      </c:pt>
                      <c:pt idx="7">
                        <c:v>10.348000000000001</c:v>
                      </c:pt>
                      <c:pt idx="8">
                        <c:v>10.452999999999999</c:v>
                      </c:pt>
                      <c:pt idx="9">
                        <c:v>10.132999999999999</c:v>
                      </c:pt>
                      <c:pt idx="10">
                        <c:v>11.712999999999999</c:v>
                      </c:pt>
                      <c:pt idx="11">
                        <c:v>12.882999999999999</c:v>
                      </c:pt>
                      <c:pt idx="12">
                        <c:v>12.029</c:v>
                      </c:pt>
                      <c:pt idx="13">
                        <c:v>11.465</c:v>
                      </c:pt>
                      <c:pt idx="14">
                        <c:v>11.896000000000001</c:v>
                      </c:pt>
                      <c:pt idx="15">
                        <c:v>16.893999999999998</c:v>
                      </c:pt>
                    </c:numCache>
                  </c:numRef>
                </c:val>
                <c:extLst xmlns:c15="http://schemas.microsoft.com/office/drawing/2012/chart">
                  <c:ext xmlns:c16="http://schemas.microsoft.com/office/drawing/2014/chart" uri="{C3380CC4-5D6E-409C-BE32-E72D297353CC}">
                    <c16:uniqueId val="{0000000D-C78C-413B-BDA8-58FE644FED75}"/>
                  </c:ext>
                </c:extLst>
              </c15:ser>
            </c15:filteredBarSeries>
          </c:ext>
        </c:extLst>
      </c:barChart>
      <c:lineChart>
        <c:grouping val="standard"/>
        <c:varyColors val="0"/>
        <c:ser>
          <c:idx val="0"/>
          <c:order val="0"/>
          <c:tx>
            <c:strRef>
              <c:f>'C3-6'!$B$14</c:f>
              <c:strCache>
                <c:ptCount val="1"/>
                <c:pt idx="0">
                  <c:v>Magyarország</c:v>
                </c:pt>
              </c:strCache>
            </c:strRef>
          </c:tx>
          <c:spPr>
            <a:ln w="28575" cap="rnd">
              <a:solidFill>
                <a:schemeClr val="accent6"/>
              </a:solidFill>
              <a:round/>
            </a:ln>
            <a:effectLst/>
          </c:spPr>
          <c:marker>
            <c:symbol val="none"/>
          </c:marker>
          <c:cat>
            <c:numRef>
              <c:f>'C3-6'!$A$15:$A$37</c:f>
              <c:numCache>
                <c:formatCode>General</c:formatCode>
                <c:ptCount val="2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'C3-6'!$B$15:$B$35</c:f>
              <c:numCache>
                <c:formatCode>General</c:formatCode>
                <c:ptCount val="21"/>
                <c:pt idx="0">
                  <c:v>4.3639999999999999</c:v>
                </c:pt>
                <c:pt idx="1">
                  <c:v>6.931</c:v>
                </c:pt>
                <c:pt idx="2">
                  <c:v>7.4329999999999998</c:v>
                </c:pt>
                <c:pt idx="3">
                  <c:v>8.5749999999999993</c:v>
                </c:pt>
                <c:pt idx="4">
                  <c:v>8.5640000000000001</c:v>
                </c:pt>
                <c:pt idx="5">
                  <c:v>11.673999999999999</c:v>
                </c:pt>
                <c:pt idx="6">
                  <c:v>12.742000000000001</c:v>
                </c:pt>
                <c:pt idx="7">
                  <c:v>13.972</c:v>
                </c:pt>
                <c:pt idx="8">
                  <c:v>15.53</c:v>
                </c:pt>
                <c:pt idx="9">
                  <c:v>16.204999999999998</c:v>
                </c:pt>
                <c:pt idx="10">
                  <c:v>14.618</c:v>
                </c:pt>
                <c:pt idx="11">
                  <c:v>14.494999999999999</c:v>
                </c:pt>
                <c:pt idx="12">
                  <c:v>14.377000000000001</c:v>
                </c:pt>
                <c:pt idx="13">
                  <c:v>13.542999999999999</c:v>
                </c:pt>
                <c:pt idx="14">
                  <c:v>12.535</c:v>
                </c:pt>
                <c:pt idx="15">
                  <c:v>12.614000000000001</c:v>
                </c:pt>
              </c:numCache>
            </c:numRef>
          </c:val>
          <c:smooth val="0"/>
          <c:extLst>
            <c:ext xmlns:c16="http://schemas.microsoft.com/office/drawing/2014/chart" uri="{C3380CC4-5D6E-409C-BE32-E72D297353CC}">
              <c16:uniqueId val="{00000002-C78C-413B-BDA8-58FE644FED75}"/>
            </c:ext>
          </c:extLst>
        </c:ser>
        <c:ser>
          <c:idx val="4"/>
          <c:order val="4"/>
          <c:tx>
            <c:strRef>
              <c:f>'C3-6'!$F$14</c:f>
              <c:strCache>
                <c:ptCount val="1"/>
                <c:pt idx="0">
                  <c:v>EU-27 átlag</c:v>
                </c:pt>
              </c:strCache>
            </c:strRef>
          </c:tx>
          <c:spPr>
            <a:ln w="12700" cap="rnd">
              <a:solidFill>
                <a:schemeClr val="tx1">
                  <a:lumMod val="65000"/>
                  <a:lumOff val="35000"/>
                </a:schemeClr>
              </a:solidFill>
              <a:round/>
            </a:ln>
            <a:effectLst/>
          </c:spPr>
          <c:marker>
            <c:symbol val="circle"/>
            <c:size val="5"/>
            <c:spPr>
              <a:solidFill>
                <a:schemeClr val="tx1">
                  <a:lumMod val="65000"/>
                  <a:lumOff val="35000"/>
                </a:schemeClr>
              </a:solidFill>
              <a:ln w="9525">
                <a:solidFill>
                  <a:schemeClr val="tx1">
                    <a:lumMod val="65000"/>
                    <a:lumOff val="35000"/>
                  </a:schemeClr>
                </a:solidFill>
              </a:ln>
              <a:effectLst/>
            </c:spPr>
          </c:marker>
          <c:cat>
            <c:numRef>
              <c:f>'C3-6'!$A$15:$A$37</c:f>
              <c:numCache>
                <c:formatCode>General</c:formatCode>
                <c:ptCount val="2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'C3-6'!$F$15:$F$30</c:f>
              <c:numCache>
                <c:formatCode>General</c:formatCode>
                <c:ptCount val="16"/>
                <c:pt idx="0">
                  <c:v>9.6319999999999997</c:v>
                </c:pt>
                <c:pt idx="1">
                  <c:v>10.236000000000001</c:v>
                </c:pt>
                <c:pt idx="2">
                  <c:v>10.837999999999999</c:v>
                </c:pt>
                <c:pt idx="3">
                  <c:v>11.868</c:v>
                </c:pt>
                <c:pt idx="4">
                  <c:v>12.558</c:v>
                </c:pt>
                <c:pt idx="5">
                  <c:v>13.858000000000001</c:v>
                </c:pt>
                <c:pt idx="6">
                  <c:v>14.42</c:v>
                </c:pt>
                <c:pt idx="7">
                  <c:v>14.55</c:v>
                </c:pt>
                <c:pt idx="8">
                  <c:v>16.021999999999998</c:v>
                </c:pt>
                <c:pt idx="9">
                  <c:v>16.695</c:v>
                </c:pt>
                <c:pt idx="10">
                  <c:v>17.462</c:v>
                </c:pt>
                <c:pt idx="11">
                  <c:v>17.838000000000001</c:v>
                </c:pt>
                <c:pt idx="12">
                  <c:v>18.026</c:v>
                </c:pt>
                <c:pt idx="13">
                  <c:v>18.463999999999999</c:v>
                </c:pt>
                <c:pt idx="14">
                  <c:v>18.904</c:v>
                </c:pt>
                <c:pt idx="15">
                  <c:v>19.725000000000001</c:v>
                </c:pt>
              </c:numCache>
            </c:numRef>
          </c:val>
          <c:smooth val="0"/>
          <c:extLst>
            <c:ext xmlns:c16="http://schemas.microsoft.com/office/drawing/2014/chart" uri="{C3380CC4-5D6E-409C-BE32-E72D297353CC}">
              <c16:uniqueId val="{00000004-C78C-413B-BDA8-58FE644FED75}"/>
            </c:ext>
          </c:extLst>
        </c:ser>
        <c:ser>
          <c:idx val="5"/>
          <c:order val="5"/>
          <c:tx>
            <c:strRef>
              <c:f>'C3-6'!$G$14</c:f>
              <c:strCache>
                <c:ptCount val="1"/>
                <c:pt idx="0">
                  <c:v>V3 átlag</c:v>
                </c:pt>
              </c:strCache>
            </c:strRef>
          </c:tx>
          <c:spPr>
            <a:ln w="12700" cap="rnd">
              <a:solidFill>
                <a:schemeClr val="bg1">
                  <a:lumMod val="65000"/>
                </a:schemeClr>
              </a:solidFill>
              <a:round/>
            </a:ln>
            <a:effectLst/>
          </c:spPr>
          <c:marker>
            <c:symbol val="triangle"/>
            <c:size val="5"/>
            <c:spPr>
              <a:solidFill>
                <a:schemeClr val="bg1">
                  <a:lumMod val="65000"/>
                </a:schemeClr>
              </a:solidFill>
              <a:ln w="9525">
                <a:solidFill>
                  <a:schemeClr val="bg1">
                    <a:lumMod val="65000"/>
                  </a:schemeClr>
                </a:solidFill>
              </a:ln>
              <a:effectLst/>
            </c:spPr>
          </c:marker>
          <c:cat>
            <c:numRef>
              <c:f>'C3-6'!$A$15:$A$37</c:f>
              <c:numCache>
                <c:formatCode>General</c:formatCode>
                <c:ptCount val="2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'C3-6'!$G$15:$G$30</c:f>
              <c:numCache>
                <c:formatCode>General</c:formatCode>
                <c:ptCount val="16"/>
                <c:pt idx="0">
                  <c:v>6.6930000000000005</c:v>
                </c:pt>
                <c:pt idx="1">
                  <c:v>6.791666666666667</c:v>
                </c:pt>
                <c:pt idx="2">
                  <c:v>6.9453333333333331</c:v>
                </c:pt>
                <c:pt idx="3">
                  <c:v>7.530333333333334</c:v>
                </c:pt>
                <c:pt idx="4">
                  <c:v>8.0363333333333333</c:v>
                </c:pt>
                <c:pt idx="5">
                  <c:v>9.3483333333333345</c:v>
                </c:pt>
                <c:pt idx="6">
                  <c:v>9.6376666666666662</c:v>
                </c:pt>
                <c:pt idx="7">
                  <c:v>10.548999999999999</c:v>
                </c:pt>
                <c:pt idx="8">
                  <c:v>11.412000000000001</c:v>
                </c:pt>
                <c:pt idx="9">
                  <c:v>11.840999999999999</c:v>
                </c:pt>
                <c:pt idx="10">
                  <c:v>12.799999999999999</c:v>
                </c:pt>
                <c:pt idx="11">
                  <c:v>13.279333333333332</c:v>
                </c:pt>
                <c:pt idx="12">
                  <c:v>12.784333333333331</c:v>
                </c:pt>
                <c:pt idx="13">
                  <c:v>12.459333333333333</c:v>
                </c:pt>
                <c:pt idx="14">
                  <c:v>12.837000000000002</c:v>
                </c:pt>
                <c:pt idx="15">
                  <c:v>15.100666666666667</c:v>
                </c:pt>
              </c:numCache>
            </c:numRef>
          </c:val>
          <c:smooth val="0"/>
          <c:extLst>
            <c:ext xmlns:c16="http://schemas.microsoft.com/office/drawing/2014/chart" uri="{C3380CC4-5D6E-409C-BE32-E72D297353CC}">
              <c16:uniqueId val="{00000003-C78C-413B-BDA8-58FE644FED75}"/>
            </c:ext>
          </c:extLst>
        </c:ser>
        <c:dLbls>
          <c:showLegendKey val="0"/>
          <c:showVal val="0"/>
          <c:showCatName val="0"/>
          <c:showSerName val="0"/>
          <c:showPercent val="0"/>
          <c:showBubbleSize val="0"/>
        </c:dLbls>
        <c:marker val="1"/>
        <c:smooth val="0"/>
        <c:axId val="792081704"/>
        <c:axId val="792083344"/>
        <c:extLst>
          <c:ext xmlns:c15="http://schemas.microsoft.com/office/drawing/2012/chart" uri="{02D57815-91ED-43cb-92C2-25804820EDAC}">
            <c15:filteredLineSeries>
              <c15:ser>
                <c:idx val="6"/>
                <c:order val="6"/>
                <c:tx>
                  <c:strRef>
                    <c:extLst>
                      <c:ext uri="{02D57815-91ED-43cb-92C2-25804820EDAC}">
                        <c15:formulaRef>
                          <c15:sqref>'C3-6'!$H$14</c15:sqref>
                        </c15:formulaRef>
                      </c:ext>
                    </c:extLst>
                    <c:strCache>
                      <c:ptCount val="1"/>
                      <c:pt idx="0">
                        <c:v>MAX</c:v>
                      </c:pt>
                    </c:strCache>
                  </c:strRef>
                </c:tx>
                <c:spPr>
                  <a:ln w="28575" cap="rnd">
                    <a:solidFill>
                      <a:schemeClr val="accent1">
                        <a:lumMod val="60000"/>
                      </a:schemeClr>
                    </a:solidFill>
                    <a:round/>
                  </a:ln>
                  <a:effectLst/>
                </c:spPr>
                <c:marker>
                  <c:symbol val="none"/>
                </c:marker>
                <c:cat>
                  <c:numRef>
                    <c:extLst>
                      <c:ext uri="{02D57815-91ED-43cb-92C2-25804820EDAC}">
                        <c15:formulaRef>
                          <c15:sqref>'C3-6'!$A$15:$A$37</c15:sqref>
                        </c15:formulaRef>
                      </c:ext>
                    </c:extLst>
                    <c:numCache>
                      <c:formatCode>General</c:formatCode>
                      <c:ptCount val="2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extLst>
                      <c:ext uri="{02D57815-91ED-43cb-92C2-25804820EDAC}">
                        <c15:formulaRef>
                          <c15:sqref>'C3-6'!$H$15:$H$30</c15:sqref>
                        </c15:formulaRef>
                      </c:ext>
                    </c:extLst>
                    <c:numCache>
                      <c:formatCode>General</c:formatCode>
                      <c:ptCount val="16"/>
                      <c:pt idx="0">
                        <c:v>6.9139999999999997</c:v>
                      </c:pt>
                      <c:pt idx="1">
                        <c:v>7.1150000000000002</c:v>
                      </c:pt>
                      <c:pt idx="2">
                        <c:v>7.3630000000000004</c:v>
                      </c:pt>
                      <c:pt idx="3">
                        <c:v>7.8949999999999996</c:v>
                      </c:pt>
                      <c:pt idx="4">
                        <c:v>8.6750000000000007</c:v>
                      </c:pt>
                      <c:pt idx="5">
                        <c:v>9.9779999999999998</c:v>
                      </c:pt>
                      <c:pt idx="6">
                        <c:v>10.513999999999999</c:v>
                      </c:pt>
                      <c:pt idx="7">
                        <c:v>10.945</c:v>
                      </c:pt>
                      <c:pt idx="8">
                        <c:v>12.813000000000001</c:v>
                      </c:pt>
                      <c:pt idx="9">
                        <c:v>13.927</c:v>
                      </c:pt>
                      <c:pt idx="10">
                        <c:v>15.073</c:v>
                      </c:pt>
                      <c:pt idx="11">
                        <c:v>15.067</c:v>
                      </c:pt>
                      <c:pt idx="12">
                        <c:v>14.923999999999999</c:v>
                      </c:pt>
                      <c:pt idx="13">
                        <c:v>14.795999999999999</c:v>
                      </c:pt>
                      <c:pt idx="14">
                        <c:v>15.138</c:v>
                      </c:pt>
                      <c:pt idx="15">
                        <c:v>16.893999999999998</c:v>
                      </c:pt>
                    </c:numCache>
                  </c:numRef>
                </c:val>
                <c:smooth val="0"/>
                <c:extLst>
                  <c:ext xmlns:c16="http://schemas.microsoft.com/office/drawing/2014/chart" uri="{C3380CC4-5D6E-409C-BE32-E72D297353CC}">
                    <c16:uniqueId val="{0000000E-C78C-413B-BDA8-58FE644FED75}"/>
                  </c:ext>
                </c:extLst>
              </c15:ser>
            </c15:filteredLineSeries>
          </c:ext>
        </c:extLst>
      </c:lineChart>
      <c:lineChart>
        <c:grouping val="standard"/>
        <c:varyColors val="0"/>
        <c:ser>
          <c:idx val="9"/>
          <c:order val="9"/>
          <c:tx>
            <c:strRef>
              <c:f>'C3-6'!$K$14</c:f>
              <c:strCache>
                <c:ptCount val="1"/>
                <c:pt idx="0">
                  <c:v>EU 2020 célkitűzés - Magyarország</c:v>
                </c:pt>
              </c:strCache>
            </c:strRef>
          </c:tx>
          <c:spPr>
            <a:ln w="28575" cap="rnd">
              <a:noFill/>
              <a:prstDash val="dash"/>
              <a:round/>
            </a:ln>
            <a:effectLst/>
          </c:spPr>
          <c:marker>
            <c:symbol val="dash"/>
            <c:size val="11"/>
            <c:spPr>
              <a:solidFill>
                <a:schemeClr val="accent6"/>
              </a:solidFill>
              <a:ln w="6350">
                <a:solidFill>
                  <a:srgbClr val="C00000"/>
                </a:solidFill>
              </a:ln>
              <a:effectLst/>
            </c:spPr>
          </c:marker>
          <c:dLbls>
            <c:dLbl>
              <c:idx val="0"/>
              <c:tx>
                <c:rich>
                  <a:bodyPr rot="0" spcFirstLastPara="1" vertOverflow="ellipsis" vert="horz" wrap="square" lIns="38100" tIns="19050" rIns="38100" bIns="19050" anchor="ctr" anchorCtr="1">
                    <a:noAutofit/>
                  </a:bodyPr>
                  <a:lstStyle/>
                  <a:p>
                    <a:pPr>
                      <a:defRPr sz="900" b="0" i="0" u="none" strike="noStrike" kern="1200" baseline="0">
                        <a:solidFill>
                          <a:srgbClr val="C00000"/>
                        </a:solidFill>
                        <a:latin typeface="+mn-lt"/>
                        <a:ea typeface="+mn-ea"/>
                        <a:cs typeface="+mn-cs"/>
                      </a:defRPr>
                    </a:pPr>
                    <a:r>
                      <a:rPr lang="en-US">
                        <a:solidFill>
                          <a:srgbClr val="C00000"/>
                        </a:solidFill>
                      </a:rPr>
                      <a:t>Magyarország célértéke 2020-ra</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C00000"/>
                      </a:solidFill>
                      <a:latin typeface="+mn-lt"/>
                      <a:ea typeface="+mn-ea"/>
                      <a:cs typeface="+mn-cs"/>
                    </a:defRPr>
                  </a:pPr>
                  <a:endParaRPr lang="hu-HU"/>
                </a:p>
              </c:txPr>
              <c:dLblPos val="b"/>
              <c:showLegendKey val="0"/>
              <c:showVal val="1"/>
              <c:showCatName val="0"/>
              <c:showSerName val="1"/>
              <c:showPercent val="0"/>
              <c:showBubbleSize val="0"/>
              <c:extLst>
                <c:ext xmlns:c15="http://schemas.microsoft.com/office/drawing/2012/chart" uri="{CE6537A1-D6FC-4f65-9D91-7224C49458BB}">
                  <c15:layout>
                    <c:manualLayout>
                      <c:w val="0.32883191766383535"/>
                      <c:h val="5.6244200761771918E-2"/>
                    </c:manualLayout>
                  </c15:layout>
                  <c15:showDataLabelsRange val="0"/>
                </c:ext>
                <c:ext xmlns:c16="http://schemas.microsoft.com/office/drawing/2014/chart" uri="{C3380CC4-5D6E-409C-BE32-E72D297353CC}">
                  <c16:uniqueId val="{00000005-C78C-413B-BDA8-58FE644FED75}"/>
                </c:ext>
              </c:extLst>
            </c:dLbl>
            <c:dLbl>
              <c:idx val="16"/>
              <c:layout>
                <c:manualLayout>
                  <c:x val="-3.7139466104469478E-2"/>
                  <c:y val="3.28673132836678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329-489C-BD81-2F247F75E58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00000"/>
                    </a:solidFill>
                    <a:latin typeface="+mn-lt"/>
                    <a:ea typeface="+mn-ea"/>
                    <a:cs typeface="+mn-cs"/>
                  </a:defRPr>
                </a:pPr>
                <a:endParaRPr lang="hu-HU"/>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'C3-6'!$A$15:$A$32</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'C3-6'!$K$15:$K$35</c:f>
              <c:numCache>
                <c:formatCode>General</c:formatCode>
                <c:ptCount val="21"/>
                <c:pt idx="16">
                  <c:v>13</c:v>
                </c:pt>
              </c:numCache>
            </c:numRef>
          </c:val>
          <c:smooth val="0"/>
          <c:extLst>
            <c:ext xmlns:c16="http://schemas.microsoft.com/office/drawing/2014/chart" uri="{C3380CC4-5D6E-409C-BE32-E72D297353CC}">
              <c16:uniqueId val="{00000006-C78C-413B-BDA8-58FE644FED75}"/>
            </c:ext>
          </c:extLst>
        </c:ser>
        <c:ser>
          <c:idx val="10"/>
          <c:order val="10"/>
          <c:tx>
            <c:strRef>
              <c:f>'C3-6'!$L$14</c:f>
              <c:strCache>
                <c:ptCount val="1"/>
                <c:pt idx="0">
                  <c:v>EU 2020 célkitűzés - V3</c:v>
                </c:pt>
              </c:strCache>
            </c:strRef>
          </c:tx>
          <c:spPr>
            <a:ln w="28575" cap="rnd">
              <a:noFill/>
              <a:prstDash val="dash"/>
              <a:round/>
            </a:ln>
            <a:effectLst/>
          </c:spPr>
          <c:marker>
            <c:symbol val="triangle"/>
            <c:size val="8"/>
            <c:spPr>
              <a:solidFill>
                <a:schemeClr val="bg1">
                  <a:lumMod val="75000"/>
                </a:schemeClr>
              </a:solidFill>
              <a:ln w="9525">
                <a:solidFill>
                  <a:srgbClr val="C00000"/>
                </a:solidFill>
              </a:ln>
              <a:effectLst/>
            </c:spPr>
          </c:marker>
          <c:dPt>
            <c:idx val="17"/>
            <c:marker>
              <c:symbol val="triangle"/>
              <c:size val="9"/>
              <c:spPr>
                <a:solidFill>
                  <a:schemeClr val="bg1">
                    <a:lumMod val="75000"/>
                  </a:schemeClr>
                </a:solidFill>
                <a:ln w="9525">
                  <a:solidFill>
                    <a:srgbClr val="C00000"/>
                  </a:solidFill>
                </a:ln>
                <a:effectLst/>
              </c:spPr>
            </c:marker>
            <c:bubble3D val="0"/>
            <c:extLst>
              <c:ext xmlns:c16="http://schemas.microsoft.com/office/drawing/2014/chart" uri="{C3380CC4-5D6E-409C-BE32-E72D297353CC}">
                <c16:uniqueId val="{00000011-C78C-413B-BDA8-58FE644FED75}"/>
              </c:ext>
            </c:extLst>
          </c:dPt>
          <c:dLbls>
            <c:dLbl>
              <c:idx val="0"/>
              <c:tx>
                <c:rich>
                  <a:bodyPr rot="0" spcFirstLastPara="1" vertOverflow="ellipsis" vert="horz" wrap="square" lIns="38100" tIns="19050" rIns="38100" bIns="19050" anchor="ctr" anchorCtr="1">
                    <a:noAutofit/>
                  </a:bodyPr>
                  <a:lstStyle/>
                  <a:p>
                    <a:pPr>
                      <a:defRPr sz="900" b="0" i="0" u="none" strike="noStrike" kern="1200" baseline="0">
                        <a:solidFill>
                          <a:srgbClr val="C00000"/>
                        </a:solidFill>
                        <a:latin typeface="+mn-lt"/>
                        <a:ea typeface="+mn-ea"/>
                        <a:cs typeface="+mn-cs"/>
                      </a:defRPr>
                    </a:pPr>
                    <a:r>
                      <a:rPr lang="en-US">
                        <a:solidFill>
                          <a:srgbClr val="C00000"/>
                        </a:solidFill>
                      </a:rPr>
                      <a:t>V3 átlagos célérték 2020-ra</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C00000"/>
                      </a:solidFill>
                      <a:latin typeface="+mn-lt"/>
                      <a:ea typeface="+mn-ea"/>
                      <a:cs typeface="+mn-cs"/>
                    </a:defRPr>
                  </a:pPr>
                  <a:endParaRPr lang="hu-HU"/>
                </a:p>
              </c:txPr>
              <c:dLblPos val="t"/>
              <c:showLegendKey val="0"/>
              <c:showVal val="1"/>
              <c:showCatName val="0"/>
              <c:showSerName val="1"/>
              <c:showPercent val="0"/>
              <c:showBubbleSize val="0"/>
              <c:extLst>
                <c:ext xmlns:c15="http://schemas.microsoft.com/office/drawing/2012/chart" uri="{CE6537A1-D6FC-4f65-9D91-7224C49458BB}">
                  <c15:layout>
                    <c:manualLayout>
                      <c:w val="0.29208651083968834"/>
                      <c:h val="5.3114306451155779E-2"/>
                    </c:manualLayout>
                  </c15:layout>
                  <c15:showDataLabelsRange val="0"/>
                </c:ext>
                <c:ext xmlns:c16="http://schemas.microsoft.com/office/drawing/2014/chart" uri="{C3380CC4-5D6E-409C-BE32-E72D297353CC}">
                  <c16:uniqueId val="{00000007-C78C-413B-BDA8-58FE644FED7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00000"/>
                    </a:solidFill>
                    <a:latin typeface="+mn-lt"/>
                    <a:ea typeface="+mn-ea"/>
                    <a:cs typeface="+mn-cs"/>
                  </a:defRPr>
                </a:pPr>
                <a:endParaRPr lang="hu-H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'C3-6'!$A$15:$A$32</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'C3-6'!$L$15:$L$35</c:f>
              <c:numCache>
                <c:formatCode>General</c:formatCode>
                <c:ptCount val="21"/>
                <c:pt idx="16">
                  <c:v>14</c:v>
                </c:pt>
              </c:numCache>
            </c:numRef>
          </c:val>
          <c:smooth val="0"/>
          <c:extLst>
            <c:ext xmlns:c16="http://schemas.microsoft.com/office/drawing/2014/chart" uri="{C3380CC4-5D6E-409C-BE32-E72D297353CC}">
              <c16:uniqueId val="{00000008-C78C-413B-BDA8-58FE644FED75}"/>
            </c:ext>
          </c:extLst>
        </c:ser>
        <c:ser>
          <c:idx val="11"/>
          <c:order val="11"/>
          <c:tx>
            <c:strRef>
              <c:f>'C3-6'!$M$14</c:f>
              <c:strCache>
                <c:ptCount val="1"/>
                <c:pt idx="0">
                  <c:v>EU2020 célkitűzés - EU</c:v>
                </c:pt>
              </c:strCache>
            </c:strRef>
          </c:tx>
          <c:spPr>
            <a:ln w="28575" cap="rnd">
              <a:noFill/>
              <a:prstDash val="dash"/>
              <a:round/>
            </a:ln>
            <a:effectLst/>
          </c:spPr>
          <c:marker>
            <c:symbol val="circle"/>
            <c:size val="8"/>
            <c:spPr>
              <a:solidFill>
                <a:schemeClr val="bg1">
                  <a:lumMod val="50000"/>
                </a:schemeClr>
              </a:solidFill>
              <a:ln w="9525">
                <a:solidFill>
                  <a:srgbClr val="C00000"/>
                </a:solidFill>
              </a:ln>
              <a:effectLst/>
            </c:spPr>
          </c:marker>
          <c:dPt>
            <c:idx val="17"/>
            <c:marker>
              <c:symbol val="circle"/>
              <c:size val="8"/>
              <c:spPr>
                <a:solidFill>
                  <a:schemeClr val="bg1">
                    <a:lumMod val="50000"/>
                  </a:schemeClr>
                </a:solidFill>
                <a:ln w="9525">
                  <a:solidFill>
                    <a:srgbClr val="C00000"/>
                  </a:solidFill>
                </a:ln>
                <a:effectLst/>
              </c:spPr>
            </c:marker>
            <c:bubble3D val="0"/>
            <c:spPr>
              <a:ln w="28575" cap="rnd">
                <a:solidFill>
                  <a:srgbClr val="970303"/>
                </a:solidFill>
                <a:prstDash val="dash"/>
                <a:round/>
              </a:ln>
              <a:effectLst/>
            </c:spPr>
            <c:extLst>
              <c:ext xmlns:c16="http://schemas.microsoft.com/office/drawing/2014/chart" uri="{C3380CC4-5D6E-409C-BE32-E72D297353CC}">
                <c16:uniqueId val="{00000010-C78C-413B-BDA8-58FE644FED75}"/>
              </c:ext>
            </c:extLst>
          </c:dPt>
          <c:dLbls>
            <c:dLbl>
              <c:idx val="0"/>
              <c:tx>
                <c:rich>
                  <a:bodyPr rot="0" spcFirstLastPara="1" vertOverflow="ellipsis" vert="horz" wrap="square" lIns="38100" tIns="19050" rIns="38100" bIns="19050" anchor="ctr" anchorCtr="1">
                    <a:noAutofit/>
                  </a:bodyPr>
                  <a:lstStyle/>
                  <a:p>
                    <a:pPr>
                      <a:defRPr sz="900" b="1" i="0" u="none" strike="noStrike" kern="1200" baseline="0">
                        <a:solidFill>
                          <a:schemeClr val="bg1"/>
                        </a:solidFill>
                        <a:latin typeface="+mn-lt"/>
                        <a:ea typeface="+mn-ea"/>
                        <a:cs typeface="+mn-cs"/>
                      </a:defRPr>
                    </a:pPr>
                    <a:r>
                      <a:rPr lang="en-US"/>
                      <a:t>EU célértéke 2020-ra</a:t>
                    </a:r>
                  </a:p>
                </c:rich>
              </c:tx>
              <c:spPr>
                <a:solidFill>
                  <a:schemeClr val="tx1">
                    <a:lumMod val="65000"/>
                    <a:lumOff val="35000"/>
                  </a:schemeClr>
                </a:solidFill>
                <a:ln>
                  <a:solidFill>
                    <a:schemeClr val="tx1">
                      <a:lumMod val="65000"/>
                      <a:lumOff val="35000"/>
                    </a:schemeClr>
                  </a:solid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bg1"/>
                      </a:solidFill>
                      <a:latin typeface="+mn-lt"/>
                      <a:ea typeface="+mn-ea"/>
                      <a:cs typeface="+mn-cs"/>
                    </a:defRPr>
                  </a:pPr>
                  <a:endParaRPr lang="hu-HU"/>
                </a:p>
              </c:txPr>
              <c:dLblPos val="t"/>
              <c:showLegendKey val="0"/>
              <c:showVal val="1"/>
              <c:showCatName val="0"/>
              <c:showSerName val="1"/>
              <c:showPercent val="0"/>
              <c:showBubbleSize val="0"/>
              <c:extLst>
                <c:ext xmlns:c15="http://schemas.microsoft.com/office/drawing/2012/chart" uri="{CE6537A1-D6FC-4f65-9D91-7224C49458BB}">
                  <c15:layout>
                    <c:manualLayout>
                      <c:w val="0.22375328083989501"/>
                      <c:h val="5.6244200761771918E-2"/>
                    </c:manualLayout>
                  </c15:layout>
                  <c15:showDataLabelsRange val="0"/>
                </c:ext>
                <c:ext xmlns:c16="http://schemas.microsoft.com/office/drawing/2014/chart" uri="{C3380CC4-5D6E-409C-BE32-E72D297353CC}">
                  <c16:uniqueId val="{00000009-C78C-413B-BDA8-58FE644FED75}"/>
                </c:ext>
              </c:extLst>
            </c:dLbl>
            <c:dLbl>
              <c:idx val="16"/>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mn-lt"/>
                      <a:ea typeface="+mn-ea"/>
                      <a:cs typeface="+mn-cs"/>
                    </a:defRPr>
                  </a:pPr>
                  <a:endParaRPr lang="hu-HU"/>
                </a:p>
              </c:txPr>
              <c:dLblPos val="t"/>
              <c:showLegendKey val="0"/>
              <c:showVal val="1"/>
              <c:showCatName val="0"/>
              <c:showSerName val="0"/>
              <c:showPercent val="0"/>
              <c:showBubbleSize val="0"/>
              <c:extLst>
                <c:ext xmlns:c16="http://schemas.microsoft.com/office/drawing/2014/chart" uri="{C3380CC4-5D6E-409C-BE32-E72D297353CC}">
                  <c16:uniqueId val="{00000004-8329-489C-BD81-2F247F75E585}"/>
                </c:ext>
              </c:extLst>
            </c:dLbl>
            <c:dLbl>
              <c:idx val="17"/>
              <c:delete val="1"/>
              <c:extLst>
                <c:ext xmlns:c15="http://schemas.microsoft.com/office/drawing/2012/chart" uri="{CE6537A1-D6FC-4f65-9D91-7224C49458BB}"/>
                <c:ext xmlns:c16="http://schemas.microsoft.com/office/drawing/2014/chart" uri="{C3380CC4-5D6E-409C-BE32-E72D297353CC}">
                  <c16:uniqueId val="{00000010-C78C-413B-BDA8-58FE644FED75}"/>
                </c:ext>
              </c:extLst>
            </c:dLbl>
            <c:dLbl>
              <c:idx val="18"/>
              <c:delete val="1"/>
              <c:extLst>
                <c:ext xmlns:c15="http://schemas.microsoft.com/office/drawing/2012/chart" uri="{CE6537A1-D6FC-4f65-9D91-7224C49458BB}"/>
                <c:ext xmlns:c16="http://schemas.microsoft.com/office/drawing/2014/chart" uri="{C3380CC4-5D6E-409C-BE32-E72D297353CC}">
                  <c16:uniqueId val="{00000004-8CD2-41FF-9CAA-04DA87821163}"/>
                </c:ext>
              </c:extLst>
            </c:dLbl>
            <c:dLbl>
              <c:idx val="19"/>
              <c:delete val="1"/>
              <c:extLst>
                <c:ext xmlns:c15="http://schemas.microsoft.com/office/drawing/2012/chart" uri="{CE6537A1-D6FC-4f65-9D91-7224C49458BB}"/>
                <c:ext xmlns:c16="http://schemas.microsoft.com/office/drawing/2014/chart" uri="{C3380CC4-5D6E-409C-BE32-E72D297353CC}">
                  <c16:uniqueId val="{00000005-8CD2-41FF-9CAA-04DA87821163}"/>
                </c:ext>
              </c:extLst>
            </c:dLbl>
            <c:dLbl>
              <c:idx val="20"/>
              <c:delete val="1"/>
              <c:extLst>
                <c:ext xmlns:c15="http://schemas.microsoft.com/office/drawing/2012/chart" uri="{CE6537A1-D6FC-4f65-9D91-7224C49458BB}"/>
                <c:ext xmlns:c16="http://schemas.microsoft.com/office/drawing/2014/chart" uri="{C3380CC4-5D6E-409C-BE32-E72D297353CC}">
                  <c16:uniqueId val="{00000006-8CD2-41FF-9CAA-04DA87821163}"/>
                </c:ext>
              </c:extLst>
            </c:dLbl>
            <c:spPr>
              <a:solidFill>
                <a:schemeClr val="tx1">
                  <a:lumMod val="65000"/>
                  <a:lumOff val="35000"/>
                </a:schemeClr>
              </a:solidFill>
              <a:ln>
                <a:solidFill>
                  <a:schemeClr val="tx1">
                    <a:lumMod val="65000"/>
                    <a:lumOff val="35000"/>
                  </a:schemeClr>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hu-H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'C3-6'!$A$15:$A$32</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'C3-6'!$M$15:$M$35</c:f>
              <c:numCache>
                <c:formatCode>General</c:formatCode>
                <c:ptCount val="21"/>
                <c:pt idx="16">
                  <c:v>20</c:v>
                </c:pt>
              </c:numCache>
            </c:numRef>
          </c:val>
          <c:smooth val="0"/>
          <c:extLst>
            <c:ext xmlns:c16="http://schemas.microsoft.com/office/drawing/2014/chart" uri="{C3380CC4-5D6E-409C-BE32-E72D297353CC}">
              <c16:uniqueId val="{0000000A-C78C-413B-BDA8-58FE644FED75}"/>
            </c:ext>
          </c:extLst>
        </c:ser>
        <c:dLbls>
          <c:showLegendKey val="0"/>
          <c:showVal val="0"/>
          <c:showCatName val="0"/>
          <c:showSerName val="0"/>
          <c:showPercent val="0"/>
          <c:showBubbleSize val="0"/>
        </c:dLbls>
        <c:marker val="1"/>
        <c:smooth val="0"/>
        <c:axId val="1123351016"/>
        <c:axId val="1123349704"/>
      </c:lineChart>
      <c:catAx>
        <c:axId val="792081704"/>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5400000" spcFirstLastPara="1" vertOverflow="ellipsis" wrap="square" anchor="ctr" anchorCtr="1"/>
          <a:lstStyle/>
          <a:p>
            <a:pPr>
              <a:defRPr sz="900" b="0" i="0" u="none" strike="noStrike" kern="1200" baseline="0">
                <a:solidFill>
                  <a:schemeClr val="tx1"/>
                </a:solidFill>
                <a:latin typeface="+mn-lt"/>
                <a:ea typeface="+mn-ea"/>
                <a:cs typeface="+mn-cs"/>
              </a:defRPr>
            </a:pPr>
            <a:endParaRPr lang="hu-HU"/>
          </a:p>
        </c:txPr>
        <c:crossAx val="792083344"/>
        <c:crosses val="autoZero"/>
        <c:auto val="1"/>
        <c:lblAlgn val="ctr"/>
        <c:lblOffset val="100"/>
        <c:noMultiLvlLbl val="0"/>
      </c:catAx>
      <c:valAx>
        <c:axId val="792083344"/>
        <c:scaling>
          <c:orientation val="minMax"/>
          <c:max val="25"/>
          <c:min val="0"/>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hu-HU">
                    <a:solidFill>
                      <a:sysClr val="windowText" lastClr="000000"/>
                    </a:solidFill>
                  </a:rPr>
                  <a:t>százalék</a:t>
                </a:r>
              </a:p>
            </c:rich>
          </c:tx>
          <c:layout>
            <c:manualLayout>
              <c:xMode val="edge"/>
              <c:yMode val="edge"/>
              <c:x val="6.5616797900262466E-2"/>
              <c:y val="1.4931074551864446E-2"/>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792081704"/>
        <c:crosses val="autoZero"/>
        <c:crossBetween val="midCat"/>
      </c:valAx>
      <c:valAx>
        <c:axId val="1123349704"/>
        <c:scaling>
          <c:orientation val="minMax"/>
          <c:max val="25"/>
          <c:min val="0"/>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chemeClr val="tx1"/>
                    </a:solidFill>
                  </a:rPr>
                  <a:t>százalék</a:t>
                </a:r>
              </a:p>
            </c:rich>
          </c:tx>
          <c:layout>
            <c:manualLayout>
              <c:xMode val="edge"/>
              <c:yMode val="edge"/>
              <c:x val="0.84225386455806373"/>
              <c:y val="1.837195375218408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123351016"/>
        <c:crosses val="max"/>
        <c:crossBetween val="between"/>
      </c:valAx>
      <c:catAx>
        <c:axId val="1123351016"/>
        <c:scaling>
          <c:orientation val="minMax"/>
        </c:scaling>
        <c:delete val="1"/>
        <c:axPos val="b"/>
        <c:numFmt formatCode="General" sourceLinked="1"/>
        <c:majorTickMark val="out"/>
        <c:minorTickMark val="none"/>
        <c:tickLblPos val="nextTo"/>
        <c:crossAx val="1123349704"/>
        <c:crosses val="autoZero"/>
        <c:auto val="1"/>
        <c:lblAlgn val="ctr"/>
        <c:lblOffset val="100"/>
        <c:noMultiLvlLbl val="0"/>
      </c:catAx>
      <c:spPr>
        <a:noFill/>
        <a:ln w="9525">
          <a:solidFill>
            <a:schemeClr val="bg1">
              <a:lumMod val="65000"/>
            </a:schemeClr>
          </a:solidFill>
        </a:ln>
        <a:effectLst/>
      </c:spPr>
    </c:plotArea>
    <c:legend>
      <c:legendPos val="b"/>
      <c:legendEntry>
        <c:idx val="0"/>
        <c:delete val="1"/>
      </c:legendEntry>
      <c:legendEntry>
        <c:idx val="5"/>
        <c:delete val="1"/>
      </c:legendEntry>
      <c:legendEntry>
        <c:idx val="6"/>
        <c:delete val="1"/>
      </c:legendEntry>
      <c:legendEntry>
        <c:idx val="7"/>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accent6">
                <a:lumMod val="60000"/>
                <a:lumOff val="40000"/>
              </a:schemeClr>
            </a:solidFill>
          </c:spPr>
          <c:dPt>
            <c:idx val="0"/>
            <c:bubble3D val="0"/>
            <c:spPr>
              <a:solidFill>
                <a:schemeClr val="accent6"/>
              </a:solidFill>
              <a:ln w="19050">
                <a:solidFill>
                  <a:schemeClr val="lt1"/>
                </a:solidFill>
              </a:ln>
              <a:effectLst/>
            </c:spPr>
            <c:extLst>
              <c:ext xmlns:c16="http://schemas.microsoft.com/office/drawing/2014/chart" uri="{C3380CC4-5D6E-409C-BE32-E72D297353CC}">
                <c16:uniqueId val="{00000001-C256-4E23-99FE-3593A04A9E8F}"/>
              </c:ext>
            </c:extLst>
          </c:dPt>
          <c:dPt>
            <c:idx val="1"/>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3-C256-4E23-99FE-3593A04A9E8F}"/>
              </c:ext>
            </c:extLst>
          </c:dPt>
          <c:dLbls>
            <c:dLbl>
              <c:idx val="0"/>
              <c:layout>
                <c:manualLayout>
                  <c:x val="-0.15194649849096731"/>
                  <c:y val="0.1375353021013405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956284153005464"/>
                      <c:h val="0.24495764980562015"/>
                    </c:manualLayout>
                  </c15:layout>
                </c:ext>
                <c:ext xmlns:c16="http://schemas.microsoft.com/office/drawing/2014/chart" uri="{C3380CC4-5D6E-409C-BE32-E72D297353CC}">
                  <c16:uniqueId val="{00000001-C256-4E23-99FE-3593A04A9E8F}"/>
                </c:ext>
              </c:extLst>
            </c:dLbl>
            <c:dLbl>
              <c:idx val="1"/>
              <c:layout>
                <c:manualLayout>
                  <c:x val="0.19170197987546639"/>
                  <c:y val="-9.9360751007648226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017942429327479"/>
                      <c:h val="0.24495764980562015"/>
                    </c:manualLayout>
                  </c15:layout>
                </c:ext>
                <c:ext xmlns:c16="http://schemas.microsoft.com/office/drawing/2014/chart" uri="{C3380CC4-5D6E-409C-BE32-E72D297353CC}">
                  <c16:uniqueId val="{00000003-C256-4E23-99FE-3593A04A9E8F}"/>
                </c:ext>
              </c:extLst>
            </c:dLbl>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hu-HU"/>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'C4-34'!$A$12:$A$13</c:f>
              <c:strCache>
                <c:ptCount val="2"/>
                <c:pt idx="0">
                  <c:v>Discussed at regular intervals</c:v>
                </c:pt>
                <c:pt idx="1">
                  <c:v>Not discussed at regular intervals</c:v>
                </c:pt>
              </c:strCache>
            </c:strRef>
          </c:cat>
          <c:val>
            <c:numRef>
              <c:f>'C4-34'!$D$12:$D$13</c:f>
              <c:numCache>
                <c:formatCode>General</c:formatCode>
                <c:ptCount val="2"/>
                <c:pt idx="0">
                  <c:v>0.32258064516129031</c:v>
                </c:pt>
                <c:pt idx="1">
                  <c:v>0.67741935483870963</c:v>
                </c:pt>
              </c:numCache>
            </c:numRef>
          </c:val>
          <c:extLst>
            <c:ext xmlns:c16="http://schemas.microsoft.com/office/drawing/2014/chart" uri="{C3380CC4-5D6E-409C-BE32-E72D297353CC}">
              <c16:uniqueId val="{00000004-C256-4E23-99FE-3593A04A9E8F}"/>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1483995535041"/>
          <c:y val="0.12012935045905469"/>
          <c:w val="0.44449223157450146"/>
          <c:h val="0.75974129908189059"/>
        </c:manualLayout>
      </c:layout>
      <c:pieChart>
        <c:varyColors val="1"/>
        <c:ser>
          <c:idx val="0"/>
          <c:order val="0"/>
          <c:spPr>
            <a:solidFill>
              <a:schemeClr val="accent6"/>
            </a:solidFill>
          </c:spPr>
          <c:dPt>
            <c:idx val="0"/>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1-E4EE-4D23-A9EC-8A9177296D06}"/>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E4EE-4D23-A9EC-8A9177296D06}"/>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E4EE-4D23-A9EC-8A9177296D06}"/>
              </c:ext>
            </c:extLst>
          </c:dPt>
          <c:dPt>
            <c:idx val="3"/>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7-E4EE-4D23-A9EC-8A9177296D06}"/>
              </c:ext>
            </c:extLst>
          </c:dPt>
          <c:dLbls>
            <c:dLbl>
              <c:idx val="0"/>
              <c:layout>
                <c:manualLayout>
                  <c:x val="4.7043774700576219E-2"/>
                  <c:y val="-1.487183760486314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4EE-4D23-A9EC-8A9177296D06}"/>
                </c:ext>
              </c:extLst>
            </c:dLbl>
            <c:dLbl>
              <c:idx val="1"/>
              <c:layout>
                <c:manualLayout>
                  <c:x val="6.8650073913174625E-2"/>
                  <c:y val="7.1114700970911753E-3"/>
                </c:manualLayout>
              </c:layout>
              <c:showLegendKey val="0"/>
              <c:showVal val="0"/>
              <c:showCatName val="1"/>
              <c:showSerName val="0"/>
              <c:showPercent val="1"/>
              <c:showBubbleSize val="0"/>
              <c:extLst>
                <c:ext xmlns:c15="http://schemas.microsoft.com/office/drawing/2012/chart" uri="{CE6537A1-D6FC-4f65-9D91-7224C49458BB}">
                  <c15:layout>
                    <c:manualLayout>
                      <c:w val="0.27152502488913022"/>
                      <c:h val="0.24592015550436613"/>
                    </c:manualLayout>
                  </c15:layout>
                </c:ext>
                <c:ext xmlns:c16="http://schemas.microsoft.com/office/drawing/2014/chart" uri="{C3380CC4-5D6E-409C-BE32-E72D297353CC}">
                  <c16:uniqueId val="{00000003-E4EE-4D23-A9EC-8A9177296D06}"/>
                </c:ext>
              </c:extLst>
            </c:dLbl>
            <c:dLbl>
              <c:idx val="2"/>
              <c:layout>
                <c:manualLayout>
                  <c:x val="0.12802799650043734"/>
                  <c:y val="-6.810741417888283E-2"/>
                </c:manualLayout>
              </c:layout>
              <c:showLegendKey val="0"/>
              <c:showVal val="0"/>
              <c:showCatName val="1"/>
              <c:showSerName val="0"/>
              <c:showPercent val="1"/>
              <c:showBubbleSize val="0"/>
              <c:extLst>
                <c:ext xmlns:c15="http://schemas.microsoft.com/office/drawing/2012/chart" uri="{CE6537A1-D6FC-4f65-9D91-7224C49458BB}">
                  <c15:layout>
                    <c:manualLayout>
                      <c:w val="0.23854418197725288"/>
                      <c:h val="0.24592015550436613"/>
                    </c:manualLayout>
                  </c15:layout>
                </c:ext>
                <c:ext xmlns:c16="http://schemas.microsoft.com/office/drawing/2014/chart" uri="{C3380CC4-5D6E-409C-BE32-E72D297353CC}">
                  <c16:uniqueId val="{00000005-E4EE-4D23-A9EC-8A9177296D06}"/>
                </c:ext>
              </c:extLst>
            </c:dLbl>
            <c:dLbl>
              <c:idx val="3"/>
              <c:layout>
                <c:manualLayout>
                  <c:x val="-2.7638579660301053E-2"/>
                  <c:y val="-3.97444507514504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4EE-4D23-A9EC-8A9177296D06}"/>
                </c:ext>
              </c:extLst>
            </c:dLbl>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hu-HU"/>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'C4-35'!$B$12:$B$15</c:f>
              <c:strCache>
                <c:ptCount val="4"/>
                <c:pt idx="0">
                  <c:v>Egy személy</c:v>
                </c:pt>
                <c:pt idx="1">
                  <c:v>Egy csapat (kevesebb, mint 5 fő)</c:v>
                </c:pt>
                <c:pt idx="2">
                  <c:v>Egy csapat (több, mint 5 fő)</c:v>
                </c:pt>
                <c:pt idx="3">
                  <c:v>Nincs</c:v>
                </c:pt>
              </c:strCache>
            </c:strRef>
          </c:cat>
          <c:val>
            <c:numRef>
              <c:f>'C4-35'!$D$12:$D$15</c:f>
              <c:numCache>
                <c:formatCode>General</c:formatCode>
                <c:ptCount val="4"/>
                <c:pt idx="0">
                  <c:v>6.4516129032258063E-2</c:v>
                </c:pt>
                <c:pt idx="1">
                  <c:v>0.16129032258064516</c:v>
                </c:pt>
                <c:pt idx="2">
                  <c:v>0.19354838709677419</c:v>
                </c:pt>
                <c:pt idx="3">
                  <c:v>0.58064516129032262</c:v>
                </c:pt>
              </c:numCache>
            </c:numRef>
          </c:val>
          <c:extLst>
            <c:ext xmlns:c16="http://schemas.microsoft.com/office/drawing/2014/chart" uri="{C3380CC4-5D6E-409C-BE32-E72D297353CC}">
              <c16:uniqueId val="{00000008-E4EE-4D23-A9EC-8A9177296D06}"/>
            </c:ext>
          </c:extLst>
        </c:ser>
        <c:dLbls>
          <c:showLegendKey val="0"/>
          <c:showVal val="0"/>
          <c:showCatName val="0"/>
          <c:showSerName val="0"/>
          <c:showPercent val="1"/>
          <c:showBubbleSize val="0"/>
          <c:showLeaderLines val="1"/>
        </c:dLbls>
        <c:firstSliceAng val="30"/>
      </c:pieChart>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1483995535041"/>
          <c:y val="0.12012935045905469"/>
          <c:w val="0.44449223157450146"/>
          <c:h val="0.75974129908189059"/>
        </c:manualLayout>
      </c:layout>
      <c:pieChart>
        <c:varyColors val="1"/>
        <c:ser>
          <c:idx val="0"/>
          <c:order val="0"/>
          <c:spPr>
            <a:solidFill>
              <a:schemeClr val="accent6"/>
            </a:solidFill>
          </c:spPr>
          <c:dPt>
            <c:idx val="0"/>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1-4305-4966-A0F0-AB84828E4B31}"/>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4305-4966-A0F0-AB84828E4B31}"/>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4305-4966-A0F0-AB84828E4B31}"/>
              </c:ext>
            </c:extLst>
          </c:dPt>
          <c:dPt>
            <c:idx val="3"/>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7-4305-4966-A0F0-AB84828E4B31}"/>
              </c:ext>
            </c:extLst>
          </c:dPt>
          <c:dLbls>
            <c:dLbl>
              <c:idx val="0"/>
              <c:layout>
                <c:manualLayout>
                  <c:x val="4.7043774700576219E-2"/>
                  <c:y val="-1.487183760486314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305-4966-A0F0-AB84828E4B31}"/>
                </c:ext>
              </c:extLst>
            </c:dLbl>
            <c:dLbl>
              <c:idx val="1"/>
              <c:layout>
                <c:manualLayout>
                  <c:x val="6.8650073913174625E-2"/>
                  <c:y val="7.1114700970911753E-3"/>
                </c:manualLayout>
              </c:layout>
              <c:showLegendKey val="0"/>
              <c:showVal val="0"/>
              <c:showCatName val="1"/>
              <c:showSerName val="0"/>
              <c:showPercent val="1"/>
              <c:showBubbleSize val="0"/>
              <c:extLst>
                <c:ext xmlns:c15="http://schemas.microsoft.com/office/drawing/2012/chart" uri="{CE6537A1-D6FC-4f65-9D91-7224C49458BB}">
                  <c15:layout>
                    <c:manualLayout>
                      <c:w val="0.27152502488913022"/>
                      <c:h val="0.24592015550436613"/>
                    </c:manualLayout>
                  </c15:layout>
                </c:ext>
                <c:ext xmlns:c16="http://schemas.microsoft.com/office/drawing/2014/chart" uri="{C3380CC4-5D6E-409C-BE32-E72D297353CC}">
                  <c16:uniqueId val="{00000003-4305-4966-A0F0-AB84828E4B31}"/>
                </c:ext>
              </c:extLst>
            </c:dLbl>
            <c:dLbl>
              <c:idx val="2"/>
              <c:layout>
                <c:manualLayout>
                  <c:x val="0.12802799650043734"/>
                  <c:y val="-6.810741417888283E-2"/>
                </c:manualLayout>
              </c:layout>
              <c:showLegendKey val="0"/>
              <c:showVal val="0"/>
              <c:showCatName val="1"/>
              <c:showSerName val="0"/>
              <c:showPercent val="1"/>
              <c:showBubbleSize val="0"/>
              <c:extLst>
                <c:ext xmlns:c15="http://schemas.microsoft.com/office/drawing/2012/chart" uri="{CE6537A1-D6FC-4f65-9D91-7224C49458BB}">
                  <c15:layout>
                    <c:manualLayout>
                      <c:w val="0.23854418197725288"/>
                      <c:h val="0.24592015550436613"/>
                    </c:manualLayout>
                  </c15:layout>
                </c:ext>
                <c:ext xmlns:c16="http://schemas.microsoft.com/office/drawing/2014/chart" uri="{C3380CC4-5D6E-409C-BE32-E72D297353CC}">
                  <c16:uniqueId val="{00000005-4305-4966-A0F0-AB84828E4B31}"/>
                </c:ext>
              </c:extLst>
            </c:dLbl>
            <c:dLbl>
              <c:idx val="3"/>
              <c:layout>
                <c:manualLayout>
                  <c:x val="-2.7638579660301053E-2"/>
                  <c:y val="-3.97444507514504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305-4966-A0F0-AB84828E4B31}"/>
                </c:ext>
              </c:extLst>
            </c:dLbl>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hu-HU"/>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'C4-35'!$A$12:$A$15</c:f>
              <c:strCache>
                <c:ptCount val="4"/>
                <c:pt idx="0">
                  <c:v>one person</c:v>
                </c:pt>
                <c:pt idx="1">
                  <c:v>one group (less than 5 person)</c:v>
                </c:pt>
                <c:pt idx="2">
                  <c:v>one group (more than 5 person)</c:v>
                </c:pt>
                <c:pt idx="3">
                  <c:v>None</c:v>
                </c:pt>
              </c:strCache>
            </c:strRef>
          </c:cat>
          <c:val>
            <c:numRef>
              <c:f>'C4-35'!$D$12:$D$15</c:f>
              <c:numCache>
                <c:formatCode>General</c:formatCode>
                <c:ptCount val="4"/>
                <c:pt idx="0">
                  <c:v>6.4516129032258063E-2</c:v>
                </c:pt>
                <c:pt idx="1">
                  <c:v>0.16129032258064516</c:v>
                </c:pt>
                <c:pt idx="2">
                  <c:v>0.19354838709677419</c:v>
                </c:pt>
                <c:pt idx="3">
                  <c:v>0.58064516129032262</c:v>
                </c:pt>
              </c:numCache>
            </c:numRef>
          </c:val>
          <c:extLst>
            <c:ext xmlns:c16="http://schemas.microsoft.com/office/drawing/2014/chart" uri="{C3380CC4-5D6E-409C-BE32-E72D297353CC}">
              <c16:uniqueId val="{00000008-4305-4966-A0F0-AB84828E4B31}"/>
            </c:ext>
          </c:extLst>
        </c:ser>
        <c:dLbls>
          <c:showLegendKey val="0"/>
          <c:showVal val="0"/>
          <c:showCatName val="0"/>
          <c:showSerName val="0"/>
          <c:showPercent val="1"/>
          <c:showBubbleSize val="0"/>
          <c:showLeaderLines val="1"/>
        </c:dLbls>
        <c:firstSliceAng val="30"/>
      </c:pieChart>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'C4-36'!$C$17</c:f>
              <c:strCache>
                <c:ptCount val="1"/>
                <c:pt idx="0">
                  <c:v>Intézmény (%)</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4-EC66-498A-A275-F93138F9E2F7}"/>
              </c:ext>
            </c:extLst>
          </c:dPt>
          <c:dPt>
            <c:idx val="1"/>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5-EC66-498A-A275-F93138F9E2F7}"/>
              </c:ext>
            </c:extLst>
          </c:dPt>
          <c:dLbls>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hu-HU"/>
              </a:p>
            </c:txPr>
            <c:showLegendKey val="0"/>
            <c:showVal val="0"/>
            <c:showCatName val="0"/>
            <c:showSerName val="0"/>
            <c:showPercent val="1"/>
            <c:showBubbleSize val="0"/>
            <c:showLeaderLines val="0"/>
            <c:extLst>
              <c:ext xmlns:c15="http://schemas.microsoft.com/office/drawing/2012/chart" uri="{CE6537A1-D6FC-4f65-9D91-7224C49458BB}"/>
            </c:extLst>
          </c:dLbls>
          <c:cat>
            <c:strRef>
              <c:f>'C4-36'!$B$18:$B$19</c:f>
              <c:strCache>
                <c:ptCount val="2"/>
                <c:pt idx="0">
                  <c:v>Azonosított klímakockázatokat</c:v>
                </c:pt>
                <c:pt idx="1">
                  <c:v>Nem azonosított klímakockázatokat</c:v>
                </c:pt>
              </c:strCache>
            </c:strRef>
          </c:cat>
          <c:val>
            <c:numRef>
              <c:f>'C4-36'!$C$18:$C$19</c:f>
              <c:numCache>
                <c:formatCode>General</c:formatCode>
                <c:ptCount val="2"/>
                <c:pt idx="0">
                  <c:v>9.6774193548387094E-2</c:v>
                </c:pt>
                <c:pt idx="1">
                  <c:v>0.90322580645161288</c:v>
                </c:pt>
              </c:numCache>
            </c:numRef>
          </c:val>
          <c:extLst>
            <c:ext xmlns:c16="http://schemas.microsoft.com/office/drawing/2014/chart" uri="{C3380CC4-5D6E-409C-BE32-E72D297353CC}">
              <c16:uniqueId val="{00000000-EC66-498A-A275-F93138F9E2F7}"/>
            </c:ext>
          </c:extLst>
        </c:ser>
        <c:ser>
          <c:idx val="1"/>
          <c:order val="1"/>
          <c:tx>
            <c:strRef>
              <c:f>'C4-36'!$F$17</c:f>
              <c:strCache>
                <c:ptCount val="1"/>
                <c:pt idx="0">
                  <c:v>Intézmény (%)</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3-EC66-498A-A275-F93138F9E2F7}"/>
              </c:ext>
            </c:extLst>
          </c:dPt>
          <c:dPt>
            <c:idx val="1"/>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6-EC66-498A-A275-F93138F9E2F7}"/>
              </c:ext>
            </c:extLst>
          </c:dPt>
          <c:dLbls>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hu-HU"/>
              </a:p>
            </c:txPr>
            <c:showLegendKey val="0"/>
            <c:showVal val="0"/>
            <c:showCatName val="0"/>
            <c:showSerName val="0"/>
            <c:showPercent val="1"/>
            <c:showBubbleSize val="0"/>
            <c:showLeaderLines val="0"/>
            <c:extLst>
              <c:ext xmlns:c15="http://schemas.microsoft.com/office/drawing/2012/chart" uri="{CE6537A1-D6FC-4f65-9D91-7224C49458BB}"/>
            </c:extLst>
          </c:dLbls>
          <c:cat>
            <c:strRef>
              <c:f>'C4-36'!$B$18:$B$19</c:f>
              <c:strCache>
                <c:ptCount val="2"/>
                <c:pt idx="0">
                  <c:v>Azonosított klímakockázatokat</c:v>
                </c:pt>
                <c:pt idx="1">
                  <c:v>Nem azonosított klímakockázatokat</c:v>
                </c:pt>
              </c:strCache>
            </c:strRef>
          </c:cat>
          <c:val>
            <c:numRef>
              <c:f>'C4-36'!$F$18:$F$19</c:f>
              <c:numCache>
                <c:formatCode>General</c:formatCode>
                <c:ptCount val="2"/>
                <c:pt idx="0">
                  <c:v>0.41935483870967744</c:v>
                </c:pt>
                <c:pt idx="1">
                  <c:v>0.58064516129032262</c:v>
                </c:pt>
              </c:numCache>
            </c:numRef>
          </c:val>
          <c:extLst>
            <c:ext xmlns:c16="http://schemas.microsoft.com/office/drawing/2014/chart" uri="{C3380CC4-5D6E-409C-BE32-E72D297353CC}">
              <c16:uniqueId val="{00000001-EC66-498A-A275-F93138F9E2F7}"/>
            </c:ext>
          </c:extLst>
        </c:ser>
        <c:dLbls>
          <c:showLegendKey val="0"/>
          <c:showVal val="0"/>
          <c:showCatName val="0"/>
          <c:showSerName val="0"/>
          <c:showPercent val="0"/>
          <c:showBubbleSize val="0"/>
          <c:showLeaderLines val="0"/>
        </c:dLbls>
        <c:firstSliceAng val="0"/>
        <c:holeSize val="20"/>
      </c:doughnutChart>
      <c:spPr>
        <a:noFill/>
        <a:ln>
          <a:noFill/>
        </a:ln>
        <a:effectLst/>
      </c:spPr>
    </c:plotArea>
    <c:legend>
      <c:legendPos val="r"/>
      <c:layout>
        <c:manualLayout>
          <c:xMode val="edge"/>
          <c:yMode val="edge"/>
          <c:x val="0.72398184601924764"/>
          <c:y val="0.34317074948964715"/>
          <c:w val="0.23246347331583553"/>
          <c:h val="0.25694663167104109"/>
        </c:manualLayout>
      </c:layout>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'C4-36'!$C$17</c:f>
              <c:strCache>
                <c:ptCount val="1"/>
                <c:pt idx="0">
                  <c:v>Intézmény (%)</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1-C286-4FC1-AE65-CDD89D4E8E74}"/>
              </c:ext>
            </c:extLst>
          </c:dPt>
          <c:dPt>
            <c:idx val="1"/>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3-C286-4FC1-AE65-CDD89D4E8E74}"/>
              </c:ext>
            </c:extLst>
          </c:dPt>
          <c:dLbls>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hu-HU"/>
              </a:p>
            </c:txPr>
            <c:showLegendKey val="0"/>
            <c:showVal val="0"/>
            <c:showCatName val="0"/>
            <c:showSerName val="0"/>
            <c:showPercent val="1"/>
            <c:showBubbleSize val="0"/>
            <c:showLeaderLines val="0"/>
            <c:extLst>
              <c:ext xmlns:c15="http://schemas.microsoft.com/office/drawing/2012/chart" uri="{CE6537A1-D6FC-4f65-9D91-7224C49458BB}"/>
            </c:extLst>
          </c:dLbls>
          <c:cat>
            <c:strRef>
              <c:f>'C4-36'!$A$18:$A$19</c:f>
              <c:strCache>
                <c:ptCount val="2"/>
                <c:pt idx="0">
                  <c:v>Identified climate risks</c:v>
                </c:pt>
                <c:pt idx="1">
                  <c:v>Identified no climate risks</c:v>
                </c:pt>
              </c:strCache>
            </c:strRef>
          </c:cat>
          <c:val>
            <c:numRef>
              <c:f>'C4-36'!$C$18:$C$19</c:f>
              <c:numCache>
                <c:formatCode>General</c:formatCode>
                <c:ptCount val="2"/>
                <c:pt idx="0">
                  <c:v>9.6774193548387094E-2</c:v>
                </c:pt>
                <c:pt idx="1">
                  <c:v>0.90322580645161288</c:v>
                </c:pt>
              </c:numCache>
            </c:numRef>
          </c:val>
          <c:extLst>
            <c:ext xmlns:c16="http://schemas.microsoft.com/office/drawing/2014/chart" uri="{C3380CC4-5D6E-409C-BE32-E72D297353CC}">
              <c16:uniqueId val="{00000004-C286-4FC1-AE65-CDD89D4E8E74}"/>
            </c:ext>
          </c:extLst>
        </c:ser>
        <c:ser>
          <c:idx val="1"/>
          <c:order val="1"/>
          <c:tx>
            <c:strRef>
              <c:f>'C4-36'!$F$17</c:f>
              <c:strCache>
                <c:ptCount val="1"/>
                <c:pt idx="0">
                  <c:v>Intézmény (%)</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6-C286-4FC1-AE65-CDD89D4E8E74}"/>
              </c:ext>
            </c:extLst>
          </c:dPt>
          <c:dPt>
            <c:idx val="1"/>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8-C286-4FC1-AE65-CDD89D4E8E74}"/>
              </c:ext>
            </c:extLst>
          </c:dPt>
          <c:dLbls>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hu-HU"/>
              </a:p>
            </c:txPr>
            <c:showLegendKey val="0"/>
            <c:showVal val="0"/>
            <c:showCatName val="0"/>
            <c:showSerName val="0"/>
            <c:showPercent val="1"/>
            <c:showBubbleSize val="0"/>
            <c:showLeaderLines val="0"/>
            <c:extLst>
              <c:ext xmlns:c15="http://schemas.microsoft.com/office/drawing/2012/chart" uri="{CE6537A1-D6FC-4f65-9D91-7224C49458BB}"/>
            </c:extLst>
          </c:dLbls>
          <c:cat>
            <c:strRef>
              <c:f>'C4-36'!$A$18:$A$19</c:f>
              <c:strCache>
                <c:ptCount val="2"/>
                <c:pt idx="0">
                  <c:v>Identified climate risks</c:v>
                </c:pt>
                <c:pt idx="1">
                  <c:v>Identified no climate risks</c:v>
                </c:pt>
              </c:strCache>
            </c:strRef>
          </c:cat>
          <c:val>
            <c:numRef>
              <c:f>'C4-36'!$F$18:$F$19</c:f>
              <c:numCache>
                <c:formatCode>General</c:formatCode>
                <c:ptCount val="2"/>
                <c:pt idx="0">
                  <c:v>0.41935483870967744</c:v>
                </c:pt>
                <c:pt idx="1">
                  <c:v>0.58064516129032262</c:v>
                </c:pt>
              </c:numCache>
            </c:numRef>
          </c:val>
          <c:extLst>
            <c:ext xmlns:c16="http://schemas.microsoft.com/office/drawing/2014/chart" uri="{C3380CC4-5D6E-409C-BE32-E72D297353CC}">
              <c16:uniqueId val="{00000009-C286-4FC1-AE65-CDD89D4E8E74}"/>
            </c:ext>
          </c:extLst>
        </c:ser>
        <c:dLbls>
          <c:showLegendKey val="0"/>
          <c:showVal val="0"/>
          <c:showCatName val="0"/>
          <c:showSerName val="0"/>
          <c:showPercent val="0"/>
          <c:showBubbleSize val="0"/>
          <c:showLeaderLines val="0"/>
        </c:dLbls>
        <c:firstSliceAng val="0"/>
        <c:holeSize val="20"/>
      </c:doughnutChart>
      <c:spPr>
        <a:noFill/>
        <a:ln>
          <a:noFill/>
        </a:ln>
        <a:effectLst/>
      </c:spPr>
    </c:plotArea>
    <c:legend>
      <c:legendPos val="r"/>
      <c:layout>
        <c:manualLayout>
          <c:xMode val="edge"/>
          <c:yMode val="edge"/>
          <c:x val="0.72398184601924764"/>
          <c:y val="0.34317074948964715"/>
          <c:w val="0.23246347331583553"/>
          <c:h val="0.25694663167104109"/>
        </c:manualLayout>
      </c:layout>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696172353455818"/>
          <c:y val="0.15721756091963918"/>
          <c:w val="0.38073534340545739"/>
          <c:h val="0.6272770821680077"/>
        </c:manualLayout>
      </c:layout>
      <c:pieChart>
        <c:varyColors val="1"/>
        <c:ser>
          <c:idx val="0"/>
          <c:order val="0"/>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1275-4CED-842E-7CBB1E8914A9}"/>
              </c:ext>
            </c:extLst>
          </c:dPt>
          <c:dPt>
            <c:idx val="1"/>
            <c:bubble3D val="0"/>
            <c:spPr>
              <a:solidFill>
                <a:srgbClr val="E4F8E7"/>
              </a:solidFill>
              <a:ln w="19050">
                <a:solidFill>
                  <a:schemeClr val="lt1"/>
                </a:solidFill>
              </a:ln>
              <a:effectLst/>
            </c:spPr>
            <c:extLst>
              <c:ext xmlns:c16="http://schemas.microsoft.com/office/drawing/2014/chart" uri="{C3380CC4-5D6E-409C-BE32-E72D297353CC}">
                <c16:uniqueId val="{00000003-1275-4CED-842E-7CBB1E8914A9}"/>
              </c:ext>
            </c:extLst>
          </c:dPt>
          <c:dPt>
            <c:idx val="2"/>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5-1275-4CED-842E-7CBB1E8914A9}"/>
              </c:ext>
            </c:extLst>
          </c:dPt>
          <c:dPt>
            <c:idx val="3"/>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7-1275-4CED-842E-7CBB1E8914A9}"/>
              </c:ext>
            </c:extLst>
          </c:dPt>
          <c:dPt>
            <c:idx val="4"/>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9-1275-4CED-842E-7CBB1E8914A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275-4CED-842E-7CBB1E8914A9}"/>
              </c:ext>
            </c:extLst>
          </c:dPt>
          <c:dLbls>
            <c:dLbl>
              <c:idx val="0"/>
              <c:layout>
                <c:manualLayout>
                  <c:x val="-5.8664420678758447E-2"/>
                  <c:y val="2.6152345710884501E-2"/>
                </c:manualLayout>
              </c:layout>
              <c:tx>
                <c:rich>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fld id="{053208E4-CB7C-452E-9A5A-19DCA2342569}" type="CATEGORYNAME">
                      <a:rPr lang="en-US"/>
                      <a:pPr>
                        <a:defRPr>
                          <a:solidFill>
                            <a:sysClr val="windowText" lastClr="000000"/>
                          </a:solidFill>
                        </a:defRPr>
                      </a:pPr>
                      <a:t>[CATEGORY NAME]</a:t>
                    </a:fld>
                    <a:r>
                      <a:rPr lang="en-US" baseline="0"/>
                      <a:t>
</a:t>
                    </a:r>
                    <a:fld id="{7BF98F41-03F6-4C40-8EC8-48C9AE506779}" type="PERCENTAGE">
                      <a:rPr lang="en-US" b="1" baseline="0"/>
                      <a:pPr>
                        <a:defRPr>
                          <a:solidFill>
                            <a:sysClr val="windowText" lastClr="000000"/>
                          </a:solidFill>
                        </a:defRPr>
                      </a:pPr>
                      <a:t>[PERCENTAGE]</a:t>
                    </a:fld>
                    <a:endParaRPr lang="en-US" baseline="0"/>
                  </a:p>
                </c:rich>
              </c:tx>
              <c:spPr>
                <a:solidFill>
                  <a:schemeClr val="bg1"/>
                </a:solidFill>
                <a:ln>
                  <a:solidFill>
                    <a:schemeClr val="tx1"/>
                  </a:solid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hu-HU"/>
                </a:p>
              </c:txPr>
              <c:showLegendKey val="0"/>
              <c:showVal val="0"/>
              <c:showCatName val="1"/>
              <c:showSerName val="0"/>
              <c:showPercent val="1"/>
              <c:showBubbleSize val="0"/>
              <c:extLst>
                <c:ext xmlns:c15="http://schemas.microsoft.com/office/drawing/2012/chart" uri="{CE6537A1-D6FC-4f65-9D91-7224C49458BB}">
                  <c15:layout>
                    <c:manualLayout>
                      <c:w val="0.18573484284613673"/>
                      <c:h val="0.17359895586822138"/>
                    </c:manualLayout>
                  </c15:layout>
                  <c15:dlblFieldTable/>
                  <c15:showDataLabelsRange val="0"/>
                </c:ext>
                <c:ext xmlns:c16="http://schemas.microsoft.com/office/drawing/2014/chart" uri="{C3380CC4-5D6E-409C-BE32-E72D297353CC}">
                  <c16:uniqueId val="{00000001-1275-4CED-842E-7CBB1E8914A9}"/>
                </c:ext>
              </c:extLst>
            </c:dLbl>
            <c:dLbl>
              <c:idx val="1"/>
              <c:layout>
                <c:manualLayout>
                  <c:x val="9.1331618373574036E-2"/>
                  <c:y val="-5.4339887841888625E-2"/>
                </c:manualLayout>
              </c:layout>
              <c:tx>
                <c:rich>
                  <a:bodyPr/>
                  <a:lstStyle/>
                  <a:p>
                    <a:fld id="{1AB3A952-CFD3-4E58-954B-A34D01F5203B}" type="CATEGORYNAME">
                      <a:rPr lang="en-US"/>
                      <a:pPr/>
                      <a:t>[CATEGORY NAME]</a:t>
                    </a:fld>
                    <a:r>
                      <a:rPr lang="en-US" baseline="0"/>
                      <a:t>
</a:t>
                    </a:r>
                    <a:fld id="{66A6E484-07F5-4CB4-89A9-5CEE846E8E3B}" type="PERCENTAGE">
                      <a:rPr lang="en-US" b="1"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layout>
                    <c:manualLayout>
                      <c:w val="0.28144840103942231"/>
                      <c:h val="0.17100182149362478"/>
                    </c:manualLayout>
                  </c15:layout>
                  <c15:dlblFieldTable/>
                  <c15:showDataLabelsRange val="0"/>
                </c:ext>
                <c:ext xmlns:c16="http://schemas.microsoft.com/office/drawing/2014/chart" uri="{C3380CC4-5D6E-409C-BE32-E72D297353CC}">
                  <c16:uniqueId val="{00000003-1275-4CED-842E-7CBB1E8914A9}"/>
                </c:ext>
              </c:extLst>
            </c:dLbl>
            <c:dLbl>
              <c:idx val="2"/>
              <c:layout>
                <c:manualLayout>
                  <c:x val="7.7390823659480301E-2"/>
                  <c:y val="4.0158914561909268E-3"/>
                </c:manualLayout>
              </c:layout>
              <c:tx>
                <c:rich>
                  <a:bodyPr/>
                  <a:lstStyle/>
                  <a:p>
                    <a:fld id="{183D3DA9-8B2C-4E6C-A6D8-80E22F3BD7B5}" type="CATEGORYNAME">
                      <a:rPr lang="en-US"/>
                      <a:pPr/>
                      <a:t>[CATEGORY NAME]</a:t>
                    </a:fld>
                    <a:r>
                      <a:rPr lang="en-US" baseline="0"/>
                      <a:t>
</a:t>
                    </a:r>
                    <a:fld id="{DA8E3DD0-5757-4616-A961-4B79C2B51E44}" type="PERCENTAGE">
                      <a:rPr lang="en-US" b="1"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layout>
                    <c:manualLayout>
                      <c:w val="0.31122166943062468"/>
                      <c:h val="0.21311475409836064"/>
                    </c:manualLayout>
                  </c15:layout>
                  <c15:dlblFieldTable/>
                  <c15:showDataLabelsRange val="0"/>
                </c:ext>
                <c:ext xmlns:c16="http://schemas.microsoft.com/office/drawing/2014/chart" uri="{C3380CC4-5D6E-409C-BE32-E72D297353CC}">
                  <c16:uniqueId val="{00000005-1275-4CED-842E-7CBB1E8914A9}"/>
                </c:ext>
              </c:extLst>
            </c:dLbl>
            <c:dLbl>
              <c:idx val="3"/>
              <c:layout>
                <c:manualLayout>
                  <c:x val="0.15485903814262017"/>
                  <c:y val="5.6999268534056194E-2"/>
                </c:manualLayout>
              </c:layout>
              <c:tx>
                <c:rich>
                  <a:bodyPr/>
                  <a:lstStyle/>
                  <a:p>
                    <a:fld id="{A1A2D4DA-F3B0-45DA-B5E2-B3E350FC1538}" type="CATEGORYNAME">
                      <a:rPr lang="en-US"/>
                      <a:pPr/>
                      <a:t>[CATEGORY NAME]</a:t>
                    </a:fld>
                    <a:r>
                      <a:rPr lang="en-US" baseline="0"/>
                      <a:t>
</a:t>
                    </a:r>
                    <a:fld id="{1E474970-F8B1-4E11-A806-1139F280428F}" type="PERCENTAGE">
                      <a:rPr lang="en-US" b="1"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layout>
                    <c:manualLayout>
                      <c:w val="0.23431730237700388"/>
                      <c:h val="0.25103825136612024"/>
                    </c:manualLayout>
                  </c15:layout>
                  <c15:dlblFieldTable/>
                  <c15:showDataLabelsRange val="0"/>
                </c:ext>
                <c:ext xmlns:c16="http://schemas.microsoft.com/office/drawing/2014/chart" uri="{C3380CC4-5D6E-409C-BE32-E72D297353CC}">
                  <c16:uniqueId val="{00000007-1275-4CED-842E-7CBB1E8914A9}"/>
                </c:ext>
              </c:extLst>
            </c:dLbl>
            <c:dLbl>
              <c:idx val="4"/>
              <c:tx>
                <c:rich>
                  <a:bodyPr/>
                  <a:lstStyle/>
                  <a:p>
                    <a:fld id="{644BA26F-CDF4-405A-8004-77BE1D92C75A}" type="CATEGORYNAME">
                      <a:rPr lang="en-US"/>
                      <a:pPr/>
                      <a:t>[CATEGORY NAME]</a:t>
                    </a:fld>
                    <a:r>
                      <a:rPr lang="en-US" baseline="0"/>
                      <a:t>
</a:t>
                    </a:r>
                    <a:fld id="{E703DF31-9F97-4EE3-A1AD-D4A393685FBC}" type="PERCENTAGE">
                      <a:rPr lang="en-US" b="1"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1275-4CED-842E-7CBB1E8914A9}"/>
                </c:ext>
              </c:extLst>
            </c:dLbl>
            <c:dLbl>
              <c:idx val="5"/>
              <c:layout>
                <c:manualLayout>
                  <c:x val="-8.1813156440022114E-2"/>
                  <c:y val="-2.1052306986216886E-2"/>
                </c:manualLayout>
              </c:layout>
              <c:tx>
                <c:rich>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fld id="{532A35A1-2180-4FC2-878D-F057A926385D}" type="CATEGORYNAME">
                      <a:rPr lang="en-US"/>
                      <a:pPr>
                        <a:defRPr>
                          <a:solidFill>
                            <a:sysClr val="windowText" lastClr="000000"/>
                          </a:solidFill>
                        </a:defRPr>
                      </a:pPr>
                      <a:t>[CATEGORY NAME]</a:t>
                    </a:fld>
                    <a:r>
                      <a:rPr lang="en-US" baseline="0"/>
                      <a:t>
</a:t>
                    </a:r>
                    <a:fld id="{CCD697AA-40D5-44A0-B51C-C81C4068CAFB}" type="PERCENTAGE">
                      <a:rPr lang="en-US" b="1" baseline="0"/>
                      <a:pPr>
                        <a:defRPr>
                          <a:solidFill>
                            <a:sysClr val="windowText" lastClr="000000"/>
                          </a:solidFill>
                        </a:defRPr>
                      </a:pPr>
                      <a:t>[PERCENTAGE]</a:t>
                    </a:fld>
                    <a:endParaRPr lang="en-US" baseline="0"/>
                  </a:p>
                </c:rich>
              </c:tx>
              <c:spPr>
                <a:solidFill>
                  <a:schemeClr val="bg1"/>
                </a:solidFill>
                <a:ln>
                  <a:solidFill>
                    <a:schemeClr val="tx1"/>
                  </a:solid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hu-HU"/>
                </a:p>
              </c:txPr>
              <c:showLegendKey val="0"/>
              <c:showVal val="0"/>
              <c:showCatName val="1"/>
              <c:showSerName val="0"/>
              <c:showPercent val="1"/>
              <c:showBubbleSize val="0"/>
              <c:extLst>
                <c:ext xmlns:c15="http://schemas.microsoft.com/office/drawing/2012/chart" uri="{CE6537A1-D6FC-4f65-9D91-7224C49458BB}">
                  <c15:layout>
                    <c:manualLayout>
                      <c:w val="0.24466556108347154"/>
                      <c:h val="0.17247278516414952"/>
                    </c:manualLayout>
                  </c15:layout>
                  <c15:dlblFieldTable/>
                  <c15:showDataLabelsRange val="0"/>
                </c:ext>
                <c:ext xmlns:c16="http://schemas.microsoft.com/office/drawing/2014/chart" uri="{C3380CC4-5D6E-409C-BE32-E72D297353CC}">
                  <c16:uniqueId val="{0000000B-1275-4CED-842E-7CBB1E8914A9}"/>
                </c:ext>
              </c:extLst>
            </c:dLbl>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hu-HU"/>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('C4-37'!$B$12,'C4-37'!$B$14:$B$18)</c:f>
              <c:strCache>
                <c:ptCount val="6"/>
                <c:pt idx="0">
                  <c:v>Azonosított klímakockázatokat</c:v>
                </c:pt>
                <c:pt idx="1">
                  <c:v>Nem tartja releváns kockázatnak az éghajlatváltozást</c:v>
                </c:pt>
                <c:pt idx="2">
                  <c:v>Releváns kockázatnak, de nem felmérhetőnek tartja az éghajlatváltozást</c:v>
                </c:pt>
                <c:pt idx="3">
                  <c:v>Relevánsnak és felmérhetőnek tartja, de erőforráshiány miatt eddig figyelmen kívül hagyta</c:v>
                </c:pt>
                <c:pt idx="4">
                  <c:v>Egyéb</c:v>
                </c:pt>
                <c:pt idx="5">
                  <c:v>Nem adott választ arra, miért nem azonosított ilyen kockázatot</c:v>
                </c:pt>
              </c:strCache>
            </c:strRef>
          </c:cat>
          <c:val>
            <c:numRef>
              <c:f>('C4-37'!$D$12,'C4-37'!$D$14:$D$18)</c:f>
              <c:numCache>
                <c:formatCode>General</c:formatCode>
                <c:ptCount val="6"/>
                <c:pt idx="0">
                  <c:v>0.41935483870967744</c:v>
                </c:pt>
                <c:pt idx="1">
                  <c:v>6.4516129032258063E-2</c:v>
                </c:pt>
                <c:pt idx="2">
                  <c:v>6.4516129032258063E-2</c:v>
                </c:pt>
                <c:pt idx="3">
                  <c:v>9.6774193548387094E-2</c:v>
                </c:pt>
                <c:pt idx="4">
                  <c:v>6.4516129032258063E-2</c:v>
                </c:pt>
                <c:pt idx="5">
                  <c:v>0.29032258064516131</c:v>
                </c:pt>
              </c:numCache>
            </c:numRef>
          </c:val>
          <c:extLst>
            <c:ext xmlns:c16="http://schemas.microsoft.com/office/drawing/2014/chart" uri="{C3380CC4-5D6E-409C-BE32-E72D297353CC}">
              <c16:uniqueId val="{0000000C-1275-4CED-842E-7CBB1E8914A9}"/>
            </c:ext>
          </c:extLst>
        </c:ser>
        <c:dLbls>
          <c:showLegendKey val="0"/>
          <c:showVal val="0"/>
          <c:showCatName val="0"/>
          <c:showSerName val="0"/>
          <c:showPercent val="1"/>
          <c:showBubbleSize val="0"/>
          <c:showLeaderLines val="1"/>
        </c:dLbls>
        <c:firstSliceAng val="25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696172353455818"/>
          <c:y val="0.15721756091963918"/>
          <c:w val="0.38073534340545739"/>
          <c:h val="0.6272770821680077"/>
        </c:manualLayout>
      </c:layout>
      <c:pieChart>
        <c:varyColors val="1"/>
        <c:ser>
          <c:idx val="0"/>
          <c:order val="0"/>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0AC4-482F-96CE-BE0015EB605A}"/>
              </c:ext>
            </c:extLst>
          </c:dPt>
          <c:dPt>
            <c:idx val="1"/>
            <c:bubble3D val="0"/>
            <c:spPr>
              <a:solidFill>
                <a:srgbClr val="E4F8E7"/>
              </a:solidFill>
              <a:ln w="19050">
                <a:solidFill>
                  <a:schemeClr val="lt1"/>
                </a:solidFill>
              </a:ln>
              <a:effectLst/>
            </c:spPr>
            <c:extLst>
              <c:ext xmlns:c16="http://schemas.microsoft.com/office/drawing/2014/chart" uri="{C3380CC4-5D6E-409C-BE32-E72D297353CC}">
                <c16:uniqueId val="{00000003-0AC4-482F-96CE-BE0015EB605A}"/>
              </c:ext>
            </c:extLst>
          </c:dPt>
          <c:dPt>
            <c:idx val="2"/>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5-0AC4-482F-96CE-BE0015EB605A}"/>
              </c:ext>
            </c:extLst>
          </c:dPt>
          <c:dPt>
            <c:idx val="3"/>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7-0AC4-482F-96CE-BE0015EB605A}"/>
              </c:ext>
            </c:extLst>
          </c:dPt>
          <c:dPt>
            <c:idx val="4"/>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9-0AC4-482F-96CE-BE0015EB605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AC4-482F-96CE-BE0015EB605A}"/>
              </c:ext>
            </c:extLst>
          </c:dPt>
          <c:dLbls>
            <c:dLbl>
              <c:idx val="0"/>
              <c:layout>
                <c:manualLayout>
                  <c:x val="-5.8664420678758447E-2"/>
                  <c:y val="2.6152345710884501E-2"/>
                </c:manualLayout>
              </c:layout>
              <c:tx>
                <c:rich>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fld id="{053208E4-CB7C-452E-9A5A-19DCA2342569}" type="CATEGORYNAME">
                      <a:rPr lang="en-US"/>
                      <a:pPr>
                        <a:defRPr>
                          <a:solidFill>
                            <a:sysClr val="windowText" lastClr="000000"/>
                          </a:solidFill>
                        </a:defRPr>
                      </a:pPr>
                      <a:t>[CATEGORY NAME]</a:t>
                    </a:fld>
                    <a:r>
                      <a:rPr lang="en-US" baseline="0"/>
                      <a:t>
</a:t>
                    </a:r>
                    <a:fld id="{7BF98F41-03F6-4C40-8EC8-48C9AE506779}" type="PERCENTAGE">
                      <a:rPr lang="en-US" b="1" baseline="0"/>
                      <a:pPr>
                        <a:defRPr>
                          <a:solidFill>
                            <a:sysClr val="windowText" lastClr="000000"/>
                          </a:solidFill>
                        </a:defRPr>
                      </a:pPr>
                      <a:t>[PERCENTAGE]</a:t>
                    </a:fld>
                    <a:endParaRPr lang="en-US" baseline="0"/>
                  </a:p>
                </c:rich>
              </c:tx>
              <c:spPr>
                <a:solidFill>
                  <a:schemeClr val="bg1"/>
                </a:solidFill>
                <a:ln>
                  <a:solidFill>
                    <a:schemeClr val="tx1"/>
                  </a:solid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hu-HU"/>
                </a:p>
              </c:txPr>
              <c:showLegendKey val="0"/>
              <c:showVal val="0"/>
              <c:showCatName val="1"/>
              <c:showSerName val="0"/>
              <c:showPercent val="1"/>
              <c:showBubbleSize val="0"/>
              <c:extLst>
                <c:ext xmlns:c15="http://schemas.microsoft.com/office/drawing/2012/chart" uri="{CE6537A1-D6FC-4f65-9D91-7224C49458BB}">
                  <c15:layout>
                    <c:manualLayout>
                      <c:w val="0.18573484284613673"/>
                      <c:h val="0.17359895586822138"/>
                    </c:manualLayout>
                  </c15:layout>
                  <c15:dlblFieldTable/>
                  <c15:showDataLabelsRange val="0"/>
                </c:ext>
                <c:ext xmlns:c16="http://schemas.microsoft.com/office/drawing/2014/chart" uri="{C3380CC4-5D6E-409C-BE32-E72D297353CC}">
                  <c16:uniqueId val="{00000001-0AC4-482F-96CE-BE0015EB605A}"/>
                </c:ext>
              </c:extLst>
            </c:dLbl>
            <c:dLbl>
              <c:idx val="1"/>
              <c:layout>
                <c:manualLayout>
                  <c:x val="9.1331618373574036E-2"/>
                  <c:y val="-5.4339887841888625E-2"/>
                </c:manualLayout>
              </c:layout>
              <c:tx>
                <c:rich>
                  <a:bodyPr/>
                  <a:lstStyle/>
                  <a:p>
                    <a:fld id="{1AB3A952-CFD3-4E58-954B-A34D01F5203B}" type="CATEGORYNAME">
                      <a:rPr lang="en-US"/>
                      <a:pPr/>
                      <a:t>[CATEGORY NAME]</a:t>
                    </a:fld>
                    <a:r>
                      <a:rPr lang="en-US" baseline="0"/>
                      <a:t>
</a:t>
                    </a:r>
                    <a:fld id="{66A6E484-07F5-4CB4-89A9-5CEE846E8E3B}" type="PERCENTAGE">
                      <a:rPr lang="en-US" b="1"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layout>
                    <c:manualLayout>
                      <c:w val="0.28144840103942231"/>
                      <c:h val="0.17100182149362478"/>
                    </c:manualLayout>
                  </c15:layout>
                  <c15:dlblFieldTable/>
                  <c15:showDataLabelsRange val="0"/>
                </c:ext>
                <c:ext xmlns:c16="http://schemas.microsoft.com/office/drawing/2014/chart" uri="{C3380CC4-5D6E-409C-BE32-E72D297353CC}">
                  <c16:uniqueId val="{00000003-0AC4-482F-96CE-BE0015EB605A}"/>
                </c:ext>
              </c:extLst>
            </c:dLbl>
            <c:dLbl>
              <c:idx val="2"/>
              <c:layout>
                <c:manualLayout>
                  <c:x val="7.7390823659480301E-2"/>
                  <c:y val="4.0158914561909268E-3"/>
                </c:manualLayout>
              </c:layout>
              <c:tx>
                <c:rich>
                  <a:bodyPr/>
                  <a:lstStyle/>
                  <a:p>
                    <a:fld id="{183D3DA9-8B2C-4E6C-A6D8-80E22F3BD7B5}" type="CATEGORYNAME">
                      <a:rPr lang="en-US"/>
                      <a:pPr/>
                      <a:t>[CATEGORY NAME]</a:t>
                    </a:fld>
                    <a:r>
                      <a:rPr lang="en-US" baseline="0"/>
                      <a:t>
</a:t>
                    </a:r>
                    <a:fld id="{DA8E3DD0-5757-4616-A961-4B79C2B51E44}" type="PERCENTAGE">
                      <a:rPr lang="en-US" b="1"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layout>
                    <c:manualLayout>
                      <c:w val="0.31122166943062468"/>
                      <c:h val="0.21311475409836064"/>
                    </c:manualLayout>
                  </c15:layout>
                  <c15:dlblFieldTable/>
                  <c15:showDataLabelsRange val="0"/>
                </c:ext>
                <c:ext xmlns:c16="http://schemas.microsoft.com/office/drawing/2014/chart" uri="{C3380CC4-5D6E-409C-BE32-E72D297353CC}">
                  <c16:uniqueId val="{00000005-0AC4-482F-96CE-BE0015EB605A}"/>
                </c:ext>
              </c:extLst>
            </c:dLbl>
            <c:dLbl>
              <c:idx val="3"/>
              <c:layout>
                <c:manualLayout>
                  <c:x val="0.15485903814262017"/>
                  <c:y val="5.6999268534056194E-2"/>
                </c:manualLayout>
              </c:layout>
              <c:tx>
                <c:rich>
                  <a:bodyPr/>
                  <a:lstStyle/>
                  <a:p>
                    <a:fld id="{A1A2D4DA-F3B0-45DA-B5E2-B3E350FC1538}" type="CATEGORYNAME">
                      <a:rPr lang="en-US"/>
                      <a:pPr/>
                      <a:t>[CATEGORY NAME]</a:t>
                    </a:fld>
                    <a:r>
                      <a:rPr lang="en-US" baseline="0"/>
                      <a:t>
</a:t>
                    </a:r>
                    <a:fld id="{1E474970-F8B1-4E11-A806-1139F280428F}" type="PERCENTAGE">
                      <a:rPr lang="en-US" b="1"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layout>
                    <c:manualLayout>
                      <c:w val="0.23431730237700388"/>
                      <c:h val="0.25103825136612024"/>
                    </c:manualLayout>
                  </c15:layout>
                  <c15:dlblFieldTable/>
                  <c15:showDataLabelsRange val="0"/>
                </c:ext>
                <c:ext xmlns:c16="http://schemas.microsoft.com/office/drawing/2014/chart" uri="{C3380CC4-5D6E-409C-BE32-E72D297353CC}">
                  <c16:uniqueId val="{00000007-0AC4-482F-96CE-BE0015EB605A}"/>
                </c:ext>
              </c:extLst>
            </c:dLbl>
            <c:dLbl>
              <c:idx val="4"/>
              <c:tx>
                <c:rich>
                  <a:bodyPr/>
                  <a:lstStyle/>
                  <a:p>
                    <a:fld id="{644BA26F-CDF4-405A-8004-77BE1D92C75A}" type="CATEGORYNAME">
                      <a:rPr lang="en-US"/>
                      <a:pPr/>
                      <a:t>[CATEGORY NAME]</a:t>
                    </a:fld>
                    <a:r>
                      <a:rPr lang="en-US" baseline="0"/>
                      <a:t>
</a:t>
                    </a:r>
                    <a:fld id="{E703DF31-9F97-4EE3-A1AD-D4A393685FBC}" type="PERCENTAGE">
                      <a:rPr lang="en-US" b="1"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0AC4-482F-96CE-BE0015EB605A}"/>
                </c:ext>
              </c:extLst>
            </c:dLbl>
            <c:dLbl>
              <c:idx val="5"/>
              <c:layout>
                <c:manualLayout>
                  <c:x val="-8.1813156440022114E-2"/>
                  <c:y val="-2.1052306986216886E-2"/>
                </c:manualLayout>
              </c:layout>
              <c:tx>
                <c:rich>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fld id="{532A35A1-2180-4FC2-878D-F057A926385D}" type="CATEGORYNAME">
                      <a:rPr lang="en-US"/>
                      <a:pPr>
                        <a:defRPr>
                          <a:solidFill>
                            <a:sysClr val="windowText" lastClr="000000"/>
                          </a:solidFill>
                        </a:defRPr>
                      </a:pPr>
                      <a:t>[CATEGORY NAME]</a:t>
                    </a:fld>
                    <a:r>
                      <a:rPr lang="en-US" baseline="0"/>
                      <a:t>
</a:t>
                    </a:r>
                    <a:fld id="{CCD697AA-40D5-44A0-B51C-C81C4068CAFB}" type="PERCENTAGE">
                      <a:rPr lang="en-US" b="1" baseline="0"/>
                      <a:pPr>
                        <a:defRPr>
                          <a:solidFill>
                            <a:sysClr val="windowText" lastClr="000000"/>
                          </a:solidFill>
                        </a:defRPr>
                      </a:pPr>
                      <a:t>[PERCENTAGE]</a:t>
                    </a:fld>
                    <a:endParaRPr lang="en-US" baseline="0"/>
                  </a:p>
                </c:rich>
              </c:tx>
              <c:spPr>
                <a:solidFill>
                  <a:schemeClr val="bg1"/>
                </a:solidFill>
                <a:ln>
                  <a:solidFill>
                    <a:schemeClr val="tx1"/>
                  </a:solid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hu-HU"/>
                </a:p>
              </c:txPr>
              <c:showLegendKey val="0"/>
              <c:showVal val="0"/>
              <c:showCatName val="1"/>
              <c:showSerName val="0"/>
              <c:showPercent val="1"/>
              <c:showBubbleSize val="0"/>
              <c:extLst>
                <c:ext xmlns:c15="http://schemas.microsoft.com/office/drawing/2012/chart" uri="{CE6537A1-D6FC-4f65-9D91-7224C49458BB}">
                  <c15:layout>
                    <c:manualLayout>
                      <c:w val="0.24466556108347154"/>
                      <c:h val="0.17247278516414952"/>
                    </c:manualLayout>
                  </c15:layout>
                  <c15:dlblFieldTable/>
                  <c15:showDataLabelsRange val="0"/>
                </c:ext>
                <c:ext xmlns:c16="http://schemas.microsoft.com/office/drawing/2014/chart" uri="{C3380CC4-5D6E-409C-BE32-E72D297353CC}">
                  <c16:uniqueId val="{0000000B-0AC4-482F-96CE-BE0015EB605A}"/>
                </c:ext>
              </c:extLst>
            </c:dLbl>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hu-HU"/>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('C4-37'!$A$12,'C4-37'!$A$14:$A$18)</c:f>
              <c:strCache>
                <c:ptCount val="6"/>
                <c:pt idx="0">
                  <c:v>Identified climate risks</c:v>
                </c:pt>
                <c:pt idx="1">
                  <c:v>Climate change is not considered as a relevant risk</c:v>
                </c:pt>
                <c:pt idx="2">
                  <c:v>Climate change is considered as a relevant risk but it is not measurable</c:v>
                </c:pt>
                <c:pt idx="3">
                  <c:v>Considered as relevant and measurable, but ignored due to the lack of resources</c:v>
                </c:pt>
                <c:pt idx="4">
                  <c:v>Other</c:v>
                </c:pt>
                <c:pt idx="5">
                  <c:v>No reason given</c:v>
                </c:pt>
              </c:strCache>
            </c:strRef>
          </c:cat>
          <c:val>
            <c:numRef>
              <c:f>('C4-37'!$D$12,'C4-37'!$D$14:$D$18)</c:f>
              <c:numCache>
                <c:formatCode>General</c:formatCode>
                <c:ptCount val="6"/>
                <c:pt idx="0">
                  <c:v>0.41935483870967744</c:v>
                </c:pt>
                <c:pt idx="1">
                  <c:v>6.4516129032258063E-2</c:v>
                </c:pt>
                <c:pt idx="2">
                  <c:v>6.4516129032258063E-2</c:v>
                </c:pt>
                <c:pt idx="3">
                  <c:v>9.6774193548387094E-2</c:v>
                </c:pt>
                <c:pt idx="4">
                  <c:v>6.4516129032258063E-2</c:v>
                </c:pt>
                <c:pt idx="5">
                  <c:v>0.29032258064516131</c:v>
                </c:pt>
              </c:numCache>
            </c:numRef>
          </c:val>
          <c:extLst>
            <c:ext xmlns:c16="http://schemas.microsoft.com/office/drawing/2014/chart" uri="{C3380CC4-5D6E-409C-BE32-E72D297353CC}">
              <c16:uniqueId val="{0000000C-0AC4-482F-96CE-BE0015EB605A}"/>
            </c:ext>
          </c:extLst>
        </c:ser>
        <c:dLbls>
          <c:showLegendKey val="0"/>
          <c:showVal val="0"/>
          <c:showCatName val="0"/>
          <c:showSerName val="0"/>
          <c:showPercent val="1"/>
          <c:showBubbleSize val="0"/>
          <c:showLeaderLines val="1"/>
        </c:dLbls>
        <c:firstSliceAng val="25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72490527247345"/>
          <c:y val="0.11128940334117617"/>
          <c:w val="0.83802403520890389"/>
          <c:h val="0.6976837850800075"/>
        </c:manualLayout>
      </c:layout>
      <c:barChart>
        <c:barDir val="col"/>
        <c:grouping val="clustered"/>
        <c:varyColors val="0"/>
        <c:ser>
          <c:idx val="0"/>
          <c:order val="0"/>
          <c:spPr>
            <a:solidFill>
              <a:schemeClr val="accent6">
                <a:lumMod val="75000"/>
              </a:schemeClr>
            </a:solidFill>
            <a:ln>
              <a:noFill/>
            </a:ln>
            <a:effectLst/>
          </c:spPr>
          <c:invertIfNegative val="0"/>
          <c:cat>
            <c:strRef>
              <c:f>'C4-38'!$B$15:$B$17</c:f>
              <c:strCache>
                <c:ptCount val="3"/>
                <c:pt idx="0">
                  <c:v>Vállalatirányítási szerkezetben</c:v>
                </c:pt>
                <c:pt idx="1">
                  <c:v>Üzleti tervezési keretrendszerben</c:v>
                </c:pt>
                <c:pt idx="2">
                  <c:v>Kockázatkezelési keretrendszerben</c:v>
                </c:pt>
              </c:strCache>
            </c:strRef>
          </c:cat>
          <c:val>
            <c:numRef>
              <c:f>'C4-38'!$D$15:$D$17</c:f>
              <c:numCache>
                <c:formatCode>General</c:formatCode>
                <c:ptCount val="3"/>
                <c:pt idx="0">
                  <c:v>9.67741935483871</c:v>
                </c:pt>
                <c:pt idx="1">
                  <c:v>6.4516129032258061</c:v>
                </c:pt>
                <c:pt idx="2">
                  <c:v>32.258064516129032</c:v>
                </c:pt>
              </c:numCache>
            </c:numRef>
          </c:val>
          <c:extLst>
            <c:ext xmlns:c16="http://schemas.microsoft.com/office/drawing/2014/chart" uri="{C3380CC4-5D6E-409C-BE32-E72D297353CC}">
              <c16:uniqueId val="{00000000-012A-4539-9CA2-6764C59C006B}"/>
            </c:ext>
          </c:extLst>
        </c:ser>
        <c:dLbls>
          <c:showLegendKey val="0"/>
          <c:showVal val="0"/>
          <c:showCatName val="0"/>
          <c:showSerName val="0"/>
          <c:showPercent val="0"/>
          <c:showBubbleSize val="0"/>
        </c:dLbls>
        <c:gapWidth val="219"/>
        <c:overlap val="-27"/>
        <c:axId val="932852304"/>
        <c:axId val="932860504"/>
      </c:barChart>
      <c:barChart>
        <c:barDir val="col"/>
        <c:grouping val="clustered"/>
        <c:varyColors val="0"/>
        <c:ser>
          <c:idx val="1"/>
          <c:order val="1"/>
          <c:spPr>
            <a:solidFill>
              <a:schemeClr val="accent6">
                <a:lumMod val="75000"/>
              </a:schemeClr>
            </a:solidFill>
            <a:ln>
              <a:noFill/>
            </a:ln>
            <a:effectLst/>
          </c:spPr>
          <c:invertIfNegative val="0"/>
          <c:val>
            <c:numRef>
              <c:f>'C4-38'!$D$15:$D$17</c:f>
              <c:numCache>
                <c:formatCode>General</c:formatCode>
                <c:ptCount val="3"/>
                <c:pt idx="0">
                  <c:v>9.67741935483871</c:v>
                </c:pt>
                <c:pt idx="1">
                  <c:v>6.4516129032258061</c:v>
                </c:pt>
                <c:pt idx="2">
                  <c:v>32.258064516129032</c:v>
                </c:pt>
              </c:numCache>
            </c:numRef>
          </c:val>
          <c:extLst>
            <c:ext xmlns:c16="http://schemas.microsoft.com/office/drawing/2014/chart" uri="{C3380CC4-5D6E-409C-BE32-E72D297353CC}">
              <c16:uniqueId val="{00000001-51C0-4812-9ED3-76CDC2AEB82D}"/>
            </c:ext>
          </c:extLst>
        </c:ser>
        <c:dLbls>
          <c:showLegendKey val="0"/>
          <c:showVal val="0"/>
          <c:showCatName val="0"/>
          <c:showSerName val="0"/>
          <c:showPercent val="0"/>
          <c:showBubbleSize val="0"/>
        </c:dLbls>
        <c:gapWidth val="219"/>
        <c:overlap val="-27"/>
        <c:axId val="1014434576"/>
        <c:axId val="1014434248"/>
      </c:barChart>
      <c:catAx>
        <c:axId val="932852304"/>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32860504"/>
        <c:crosses val="autoZero"/>
        <c:auto val="1"/>
        <c:lblAlgn val="ctr"/>
        <c:lblOffset val="100"/>
        <c:noMultiLvlLbl val="0"/>
      </c:catAx>
      <c:valAx>
        <c:axId val="932860504"/>
        <c:scaling>
          <c:orientation val="minMax"/>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százalék</a:t>
                </a:r>
              </a:p>
            </c:rich>
          </c:tx>
          <c:layout>
            <c:manualLayout>
              <c:xMode val="edge"/>
              <c:yMode val="edge"/>
              <c:x val="0.1176470951511796"/>
              <c:y val="2.3095416002283757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32852304"/>
        <c:crosses val="autoZero"/>
        <c:crossBetween val="between"/>
      </c:valAx>
      <c:valAx>
        <c:axId val="1014434248"/>
        <c:scaling>
          <c:orientation val="minMax"/>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b="0">
                    <a:solidFill>
                      <a:sysClr val="windowText" lastClr="000000"/>
                    </a:solidFill>
                  </a:rPr>
                  <a:t>százalék</a:t>
                </a:r>
              </a:p>
            </c:rich>
          </c:tx>
          <c:layout>
            <c:manualLayout>
              <c:xMode val="edge"/>
              <c:yMode val="edge"/>
              <c:x val="0.81375079958122165"/>
              <c:y val="2.0682784370263576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14434576"/>
        <c:crosses val="max"/>
        <c:crossBetween val="between"/>
      </c:valAx>
      <c:catAx>
        <c:axId val="1014434576"/>
        <c:scaling>
          <c:orientation val="minMax"/>
        </c:scaling>
        <c:delete val="1"/>
        <c:axPos val="b"/>
        <c:majorTickMark val="out"/>
        <c:minorTickMark val="none"/>
        <c:tickLblPos val="nextTo"/>
        <c:crossAx val="1014434248"/>
        <c:crosses val="autoZero"/>
        <c:auto val="1"/>
        <c:lblAlgn val="ctr"/>
        <c:lblOffset val="100"/>
        <c:noMultiLvlLbl val="0"/>
      </c:catAx>
      <c:spPr>
        <a:noFill/>
        <a:ln>
          <a:solidFill>
            <a:schemeClr val="bg1">
              <a:lumMod val="65000"/>
            </a:schemeClr>
          </a:solid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72490527247345"/>
          <c:y val="0.11128940334117617"/>
          <c:w val="0.83802403520890389"/>
          <c:h val="0.6976837850800075"/>
        </c:manualLayout>
      </c:layout>
      <c:barChart>
        <c:barDir val="col"/>
        <c:grouping val="clustered"/>
        <c:varyColors val="0"/>
        <c:ser>
          <c:idx val="0"/>
          <c:order val="0"/>
          <c:spPr>
            <a:solidFill>
              <a:schemeClr val="accent6">
                <a:lumMod val="75000"/>
              </a:schemeClr>
            </a:solidFill>
            <a:ln>
              <a:noFill/>
            </a:ln>
            <a:effectLst/>
          </c:spPr>
          <c:invertIfNegative val="0"/>
          <c:cat>
            <c:strRef>
              <c:f>'C4-38'!$A$15:$A$17</c:f>
              <c:strCache>
                <c:ptCount val="3"/>
                <c:pt idx="0">
                  <c:v>Internal governance framework</c:v>
                </c:pt>
                <c:pt idx="1">
                  <c:v>Business planning framework</c:v>
                </c:pt>
                <c:pt idx="2">
                  <c:v>Risk management framework</c:v>
                </c:pt>
              </c:strCache>
            </c:strRef>
          </c:cat>
          <c:val>
            <c:numRef>
              <c:f>'C4-38'!$D$15:$D$17</c:f>
              <c:numCache>
                <c:formatCode>General</c:formatCode>
                <c:ptCount val="3"/>
                <c:pt idx="0">
                  <c:v>9.67741935483871</c:v>
                </c:pt>
                <c:pt idx="1">
                  <c:v>6.4516129032258061</c:v>
                </c:pt>
                <c:pt idx="2">
                  <c:v>32.258064516129032</c:v>
                </c:pt>
              </c:numCache>
            </c:numRef>
          </c:val>
          <c:extLst>
            <c:ext xmlns:c16="http://schemas.microsoft.com/office/drawing/2014/chart" uri="{C3380CC4-5D6E-409C-BE32-E72D297353CC}">
              <c16:uniqueId val="{00000000-C306-45D0-A5CE-F2E92C4602BE}"/>
            </c:ext>
          </c:extLst>
        </c:ser>
        <c:dLbls>
          <c:showLegendKey val="0"/>
          <c:showVal val="0"/>
          <c:showCatName val="0"/>
          <c:showSerName val="0"/>
          <c:showPercent val="0"/>
          <c:showBubbleSize val="0"/>
        </c:dLbls>
        <c:gapWidth val="219"/>
        <c:overlap val="-27"/>
        <c:axId val="932852304"/>
        <c:axId val="932860504"/>
      </c:barChart>
      <c:barChart>
        <c:barDir val="col"/>
        <c:grouping val="clustered"/>
        <c:varyColors val="0"/>
        <c:ser>
          <c:idx val="1"/>
          <c:order val="1"/>
          <c:spPr>
            <a:solidFill>
              <a:schemeClr val="accent6">
                <a:lumMod val="75000"/>
              </a:schemeClr>
            </a:solidFill>
            <a:ln>
              <a:noFill/>
            </a:ln>
            <a:effectLst/>
          </c:spPr>
          <c:invertIfNegative val="0"/>
          <c:val>
            <c:numRef>
              <c:f>'C4-38'!$D$15:$D$17</c:f>
              <c:numCache>
                <c:formatCode>General</c:formatCode>
                <c:ptCount val="3"/>
                <c:pt idx="0">
                  <c:v>9.67741935483871</c:v>
                </c:pt>
                <c:pt idx="1">
                  <c:v>6.4516129032258061</c:v>
                </c:pt>
                <c:pt idx="2">
                  <c:v>32.258064516129032</c:v>
                </c:pt>
              </c:numCache>
            </c:numRef>
          </c:val>
          <c:extLst>
            <c:ext xmlns:c16="http://schemas.microsoft.com/office/drawing/2014/chart" uri="{C3380CC4-5D6E-409C-BE32-E72D297353CC}">
              <c16:uniqueId val="{00000001-C306-45D0-A5CE-F2E92C4602BE}"/>
            </c:ext>
          </c:extLst>
        </c:ser>
        <c:dLbls>
          <c:showLegendKey val="0"/>
          <c:showVal val="0"/>
          <c:showCatName val="0"/>
          <c:showSerName val="0"/>
          <c:showPercent val="0"/>
          <c:showBubbleSize val="0"/>
        </c:dLbls>
        <c:gapWidth val="219"/>
        <c:overlap val="-27"/>
        <c:axId val="1014434576"/>
        <c:axId val="1014434248"/>
      </c:barChart>
      <c:catAx>
        <c:axId val="932852304"/>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32860504"/>
        <c:crosses val="autoZero"/>
        <c:auto val="1"/>
        <c:lblAlgn val="ctr"/>
        <c:lblOffset val="100"/>
        <c:noMultiLvlLbl val="0"/>
      </c:catAx>
      <c:valAx>
        <c:axId val="932860504"/>
        <c:scaling>
          <c:orientation val="minMax"/>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percentage</a:t>
                </a:r>
              </a:p>
            </c:rich>
          </c:tx>
          <c:layout>
            <c:manualLayout>
              <c:xMode val="edge"/>
              <c:yMode val="edge"/>
              <c:x val="0.1176470951511796"/>
              <c:y val="2.3095416002283757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32852304"/>
        <c:crosses val="autoZero"/>
        <c:crossBetween val="between"/>
      </c:valAx>
      <c:valAx>
        <c:axId val="1014434248"/>
        <c:scaling>
          <c:orientation val="minMax"/>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b="0">
                    <a:solidFill>
                      <a:sysClr val="windowText" lastClr="000000"/>
                    </a:solidFill>
                  </a:rPr>
                  <a:t>percentage</a:t>
                </a:r>
              </a:p>
            </c:rich>
          </c:tx>
          <c:layout>
            <c:manualLayout>
              <c:xMode val="edge"/>
              <c:yMode val="edge"/>
              <c:x val="0.81375079958122165"/>
              <c:y val="2.0682784370263576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14434576"/>
        <c:crosses val="max"/>
        <c:crossBetween val="between"/>
      </c:valAx>
      <c:catAx>
        <c:axId val="1014434576"/>
        <c:scaling>
          <c:orientation val="minMax"/>
        </c:scaling>
        <c:delete val="1"/>
        <c:axPos val="b"/>
        <c:majorTickMark val="out"/>
        <c:minorTickMark val="none"/>
        <c:tickLblPos val="nextTo"/>
        <c:crossAx val="1014434248"/>
        <c:crosses val="autoZero"/>
        <c:auto val="1"/>
        <c:lblAlgn val="ctr"/>
        <c:lblOffset val="100"/>
        <c:noMultiLvlLbl val="0"/>
      </c:catAx>
      <c:spPr>
        <a:noFill/>
        <a:ln>
          <a:solidFill>
            <a:schemeClr val="bg1">
              <a:lumMod val="65000"/>
            </a:schemeClr>
          </a:solid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718332597206774E-2"/>
          <c:y val="8.7962962962962965E-2"/>
          <c:w val="0.51536439195100614"/>
          <c:h val="0.8589406532516769"/>
        </c:manualLayout>
      </c:layout>
      <c:doughnutChart>
        <c:varyColors val="1"/>
        <c:ser>
          <c:idx val="0"/>
          <c:order val="0"/>
          <c:tx>
            <c:strRef>
              <c:f>'C4-39'!$C$27</c:f>
              <c:strCache>
                <c:ptCount val="1"/>
                <c:pt idx="0">
                  <c:v>Intézmény (%)</c:v>
                </c:pt>
              </c:strCache>
            </c:strRef>
          </c:tx>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6-533C-4D77-977D-9B2D5EF88010}"/>
              </c:ext>
            </c:extLst>
          </c:dPt>
          <c:dPt>
            <c:idx val="1"/>
            <c:bubble3D val="0"/>
            <c:spPr>
              <a:solidFill>
                <a:schemeClr val="accent6"/>
              </a:solidFill>
              <a:ln w="19050">
                <a:solidFill>
                  <a:schemeClr val="lt1"/>
                </a:solidFill>
              </a:ln>
              <a:effectLst/>
            </c:spPr>
            <c:extLst>
              <c:ext xmlns:c16="http://schemas.microsoft.com/office/drawing/2014/chart" uri="{C3380CC4-5D6E-409C-BE32-E72D297353CC}">
                <c16:uniqueId val="{00000008-533C-4D77-977D-9B2D5EF88010}"/>
              </c:ext>
            </c:extLst>
          </c:dPt>
          <c:dPt>
            <c:idx val="2"/>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A-533C-4D77-977D-9B2D5EF88010}"/>
              </c:ext>
            </c:extLst>
          </c:dPt>
          <c:dPt>
            <c:idx val="3"/>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4-533C-4D77-977D-9B2D5EF88010}"/>
              </c:ext>
            </c:extLst>
          </c:dPt>
          <c:dLbls>
            <c:dLbl>
              <c:idx val="0"/>
              <c:layout>
                <c:manualLayout>
                  <c:x val="-8.3333333333333835E-3"/>
                  <c:y val="-1.851851851851851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33C-4D77-977D-9B2D5EF88010}"/>
                </c:ext>
              </c:extLst>
            </c:dLbl>
            <c:dLbl>
              <c:idx val="1"/>
              <c:layout>
                <c:manualLayout>
                  <c:x val="1.3888888888888888E-2"/>
                  <c:y val="-2.777777777777777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33C-4D77-977D-9B2D5EF88010}"/>
                </c:ext>
              </c:extLst>
            </c:dLbl>
            <c:dLbl>
              <c:idx val="2"/>
              <c:layout>
                <c:manualLayout>
                  <c:x val="0"/>
                  <c:y val="1.851851851851851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533C-4D77-977D-9B2D5EF88010}"/>
                </c:ext>
              </c:extLst>
            </c:dLbl>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hu-HU"/>
              </a:p>
            </c:txPr>
            <c:showLegendKey val="0"/>
            <c:showVal val="0"/>
            <c:showCatName val="0"/>
            <c:showSerName val="0"/>
            <c:showPercent val="1"/>
            <c:showBubbleSize val="0"/>
            <c:showLeaderLines val="0"/>
            <c:extLst>
              <c:ext xmlns:c15="http://schemas.microsoft.com/office/drawing/2012/chart" uri="{CE6537A1-D6FC-4f65-9D91-7224C49458BB}"/>
            </c:extLst>
          </c:dLbls>
          <c:cat>
            <c:strRef>
              <c:f>'C4-39'!$B$28:$B$31</c:f>
              <c:strCache>
                <c:ptCount val="4"/>
                <c:pt idx="0">
                  <c:v>A: Stressztesztet végez</c:v>
                </c:pt>
                <c:pt idx="1">
                  <c:v>B: Forgatókönyv-elemzést végez</c:v>
                </c:pt>
                <c:pt idx="2">
                  <c:v>C: Más technikát alkalmazó hatáselemzés</c:v>
                </c:pt>
                <c:pt idx="3">
                  <c:v>D: Nem készít hatástanulmányt</c:v>
                </c:pt>
              </c:strCache>
            </c:strRef>
          </c:cat>
          <c:val>
            <c:numRef>
              <c:f>'C4-39'!$C$28:$C$31</c:f>
              <c:numCache>
                <c:formatCode>General</c:formatCode>
                <c:ptCount val="4"/>
                <c:pt idx="0">
                  <c:v>3.2258064516129031E-2</c:v>
                </c:pt>
                <c:pt idx="1">
                  <c:v>9.6774193548387094E-2</c:v>
                </c:pt>
                <c:pt idx="2">
                  <c:v>3.2258064516129031E-2</c:v>
                </c:pt>
                <c:pt idx="3">
                  <c:v>0.83870967741935487</c:v>
                </c:pt>
              </c:numCache>
            </c:numRef>
          </c:val>
          <c:extLst>
            <c:ext xmlns:c16="http://schemas.microsoft.com/office/drawing/2014/chart" uri="{C3380CC4-5D6E-409C-BE32-E72D297353CC}">
              <c16:uniqueId val="{00000000-533C-4D77-977D-9B2D5EF88010}"/>
            </c:ext>
          </c:extLst>
        </c:ser>
        <c:ser>
          <c:idx val="1"/>
          <c:order val="1"/>
          <c:tx>
            <c:strRef>
              <c:f>'C4-39'!$F$27</c:f>
              <c:strCache>
                <c:ptCount val="1"/>
                <c:pt idx="0">
                  <c:v>Intézmény (%)</c:v>
                </c:pt>
              </c:strCache>
            </c:strRef>
          </c:tx>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5-533C-4D77-977D-9B2D5EF88010}"/>
              </c:ext>
            </c:extLst>
          </c:dPt>
          <c:dPt>
            <c:idx val="1"/>
            <c:bubble3D val="0"/>
            <c:spPr>
              <a:solidFill>
                <a:schemeClr val="accent6"/>
              </a:solidFill>
              <a:ln w="19050">
                <a:solidFill>
                  <a:schemeClr val="lt1"/>
                </a:solidFill>
              </a:ln>
              <a:effectLst/>
            </c:spPr>
            <c:extLst>
              <c:ext xmlns:c16="http://schemas.microsoft.com/office/drawing/2014/chart" uri="{C3380CC4-5D6E-409C-BE32-E72D297353CC}">
                <c16:uniqueId val="{00000007-533C-4D77-977D-9B2D5EF88010}"/>
              </c:ext>
            </c:extLst>
          </c:dPt>
          <c:dPt>
            <c:idx val="2"/>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9-533C-4D77-977D-9B2D5EF88010}"/>
              </c:ext>
            </c:extLst>
          </c:dPt>
          <c:dPt>
            <c:idx val="3"/>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3-533C-4D77-977D-9B2D5EF88010}"/>
              </c:ext>
            </c:extLst>
          </c:dPt>
          <c:dLbls>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hu-HU"/>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'C4-39'!$B$28:$B$31</c:f>
              <c:strCache>
                <c:ptCount val="4"/>
                <c:pt idx="0">
                  <c:v>A: Stressztesztet végez</c:v>
                </c:pt>
                <c:pt idx="1">
                  <c:v>B: Forgatókönyv-elemzést végez</c:v>
                </c:pt>
                <c:pt idx="2">
                  <c:v>C: Más technikát alkalmazó hatáselemzés</c:v>
                </c:pt>
                <c:pt idx="3">
                  <c:v>D: Nem készít hatástanulmányt</c:v>
                </c:pt>
              </c:strCache>
            </c:strRef>
          </c:cat>
          <c:val>
            <c:numRef>
              <c:f>'C4-39'!$F$28:$F$31</c:f>
              <c:numCache>
                <c:formatCode>General</c:formatCode>
                <c:ptCount val="4"/>
                <c:pt idx="0">
                  <c:v>3.2258064516129031E-2</c:v>
                </c:pt>
                <c:pt idx="1">
                  <c:v>6.4516129032258063E-2</c:v>
                </c:pt>
                <c:pt idx="2">
                  <c:v>0.16129032258064516</c:v>
                </c:pt>
                <c:pt idx="3">
                  <c:v>0.74193548387096775</c:v>
                </c:pt>
              </c:numCache>
            </c:numRef>
          </c:val>
          <c:extLst>
            <c:ext xmlns:c16="http://schemas.microsoft.com/office/drawing/2014/chart" uri="{C3380CC4-5D6E-409C-BE32-E72D297353CC}">
              <c16:uniqueId val="{00000001-533C-4D77-977D-9B2D5EF88010}"/>
            </c:ext>
          </c:extLst>
        </c:ser>
        <c:dLbls>
          <c:showLegendKey val="0"/>
          <c:showVal val="0"/>
          <c:showCatName val="0"/>
          <c:showSerName val="0"/>
          <c:showPercent val="0"/>
          <c:showBubbleSize val="0"/>
          <c:showLeaderLines val="0"/>
        </c:dLbls>
        <c:firstSliceAng val="0"/>
        <c:holeSize val="20"/>
      </c:doughnutChart>
      <c:spPr>
        <a:noFill/>
        <a:ln>
          <a:noFill/>
        </a:ln>
        <a:effectLst/>
      </c:spPr>
    </c:plotArea>
    <c:legend>
      <c:legendPos val="r"/>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449066898133802E-2"/>
          <c:y val="7.1987569144171065E-2"/>
          <c:w val="0.87802108994455519"/>
          <c:h val="0.76110034268645976"/>
        </c:manualLayout>
      </c:layout>
      <c:areaChart>
        <c:grouping val="stacked"/>
        <c:varyColors val="0"/>
        <c:ser>
          <c:idx val="7"/>
          <c:order val="7"/>
          <c:tx>
            <c:strRef>
              <c:f>'C3-6'!$I$14</c:f>
              <c:strCache>
                <c:ptCount val="1"/>
                <c:pt idx="0">
                  <c:v>MIN</c:v>
                </c:pt>
              </c:strCache>
            </c:strRef>
          </c:tx>
          <c:spPr>
            <a:solidFill>
              <a:schemeClr val="bg1">
                <a:alpha val="0"/>
              </a:schemeClr>
            </a:solidFill>
            <a:ln>
              <a:solidFill>
                <a:schemeClr val="bg1"/>
              </a:solidFill>
            </a:ln>
            <a:effectLst/>
          </c:spPr>
          <c:cat>
            <c:numRef>
              <c:f>'C3-6'!$A$15:$A$30</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'C3-6'!$I$15:$I$30</c:f>
              <c:numCache>
                <c:formatCode>General</c:formatCode>
                <c:ptCount val="16"/>
                <c:pt idx="0">
                  <c:v>6.391</c:v>
                </c:pt>
                <c:pt idx="1">
                  <c:v>6.36</c:v>
                </c:pt>
                <c:pt idx="2">
                  <c:v>6.5839999999999996</c:v>
                </c:pt>
                <c:pt idx="3">
                  <c:v>6.93</c:v>
                </c:pt>
                <c:pt idx="4">
                  <c:v>7.7110000000000003</c:v>
                </c:pt>
                <c:pt idx="5">
                  <c:v>8.6989999999999998</c:v>
                </c:pt>
                <c:pt idx="6">
                  <c:v>9.0990000000000002</c:v>
                </c:pt>
                <c:pt idx="7">
                  <c:v>10.348000000000001</c:v>
                </c:pt>
                <c:pt idx="8">
                  <c:v>10.452999999999999</c:v>
                </c:pt>
                <c:pt idx="9">
                  <c:v>10.132999999999999</c:v>
                </c:pt>
                <c:pt idx="10">
                  <c:v>11.614000000000001</c:v>
                </c:pt>
                <c:pt idx="11">
                  <c:v>11.888</c:v>
                </c:pt>
                <c:pt idx="12">
                  <c:v>11.4</c:v>
                </c:pt>
                <c:pt idx="13">
                  <c:v>11.117000000000001</c:v>
                </c:pt>
                <c:pt idx="14">
                  <c:v>11.477</c:v>
                </c:pt>
                <c:pt idx="15">
                  <c:v>12.164</c:v>
                </c:pt>
              </c:numCache>
            </c:numRef>
          </c:val>
          <c:extLst>
            <c:ext xmlns:c16="http://schemas.microsoft.com/office/drawing/2014/chart" uri="{C3380CC4-5D6E-409C-BE32-E72D297353CC}">
              <c16:uniqueId val="{00000000-86E0-47C8-8B7C-76D2ABDD2765}"/>
            </c:ext>
          </c:extLst>
        </c:ser>
        <c:ser>
          <c:idx val="8"/>
          <c:order val="8"/>
          <c:tx>
            <c:strRef>
              <c:f>'C3-6'!$J$13</c:f>
              <c:strCache>
                <c:ptCount val="1"/>
                <c:pt idx="0">
                  <c:v>V3 range</c:v>
                </c:pt>
              </c:strCache>
            </c:strRef>
          </c:tx>
          <c:spPr>
            <a:solidFill>
              <a:schemeClr val="bg1">
                <a:lumMod val="65000"/>
                <a:alpha val="30000"/>
              </a:schemeClr>
            </a:solidFill>
            <a:ln>
              <a:noFill/>
            </a:ln>
            <a:effectLst/>
          </c:spPr>
          <c:cat>
            <c:numRef>
              <c:f>'C3-6'!$A$15:$A$30</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'C3-6'!$J$15:$J$30</c:f>
              <c:numCache>
                <c:formatCode>General</c:formatCode>
                <c:ptCount val="16"/>
                <c:pt idx="0">
                  <c:v>0.52299999999999969</c:v>
                </c:pt>
                <c:pt idx="1">
                  <c:v>0.75499999999999989</c:v>
                </c:pt>
                <c:pt idx="2">
                  <c:v>0.7790000000000008</c:v>
                </c:pt>
                <c:pt idx="3">
                  <c:v>0.96499999999999986</c:v>
                </c:pt>
                <c:pt idx="4">
                  <c:v>0.96400000000000041</c:v>
                </c:pt>
                <c:pt idx="5">
                  <c:v>1.2789999999999999</c:v>
                </c:pt>
                <c:pt idx="6">
                  <c:v>1.4149999999999991</c:v>
                </c:pt>
                <c:pt idx="7">
                  <c:v>0.59699999999999953</c:v>
                </c:pt>
                <c:pt idx="8">
                  <c:v>2.3600000000000012</c:v>
                </c:pt>
                <c:pt idx="9">
                  <c:v>3.7940000000000005</c:v>
                </c:pt>
                <c:pt idx="10">
                  <c:v>3.4589999999999996</c:v>
                </c:pt>
                <c:pt idx="11">
                  <c:v>3.1790000000000003</c:v>
                </c:pt>
                <c:pt idx="12">
                  <c:v>3.5239999999999991</c:v>
                </c:pt>
                <c:pt idx="13">
                  <c:v>3.6789999999999985</c:v>
                </c:pt>
                <c:pt idx="14">
                  <c:v>3.6609999999999996</c:v>
                </c:pt>
                <c:pt idx="15">
                  <c:v>4.7299999999999986</c:v>
                </c:pt>
              </c:numCache>
            </c:numRef>
          </c:val>
          <c:extLst>
            <c:ext xmlns:c16="http://schemas.microsoft.com/office/drawing/2014/chart" uri="{C3380CC4-5D6E-409C-BE32-E72D297353CC}">
              <c16:uniqueId val="{00000001-86E0-47C8-8B7C-76D2ABDD2765}"/>
            </c:ext>
          </c:extLst>
        </c:ser>
        <c:dLbls>
          <c:showLegendKey val="0"/>
          <c:showVal val="0"/>
          <c:showCatName val="0"/>
          <c:showSerName val="0"/>
          <c:showPercent val="0"/>
          <c:showBubbleSize val="0"/>
        </c:dLbls>
        <c:axId val="792081704"/>
        <c:axId val="792083344"/>
      </c:areaChart>
      <c:barChart>
        <c:barDir val="col"/>
        <c:grouping val="clustered"/>
        <c:varyColors val="0"/>
        <c:dLbls>
          <c:showLegendKey val="0"/>
          <c:showVal val="0"/>
          <c:showCatName val="0"/>
          <c:showSerName val="0"/>
          <c:showPercent val="0"/>
          <c:showBubbleSize val="0"/>
        </c:dLbls>
        <c:gapWidth val="219"/>
        <c:overlap val="-27"/>
        <c:axId val="792081704"/>
        <c:axId val="792083344"/>
        <c:extLst>
          <c:ext xmlns:c15="http://schemas.microsoft.com/office/drawing/2012/chart" uri="{02D57815-91ED-43cb-92C2-25804820EDAC}">
            <c15:filteredBarSeries>
              <c15:ser>
                <c:idx val="1"/>
                <c:order val="1"/>
                <c:tx>
                  <c:strRef>
                    <c:extLst>
                      <c:ext uri="{02D57815-91ED-43cb-92C2-25804820EDAC}">
                        <c15:formulaRef>
                          <c15:sqref>'C3-6'!$C$14</c15:sqref>
                        </c15:formulaRef>
                      </c:ext>
                    </c:extLst>
                    <c:strCache>
                      <c:ptCount val="1"/>
                      <c:pt idx="0">
                        <c:v>Csehország</c:v>
                      </c:pt>
                    </c:strCache>
                  </c:strRef>
                </c:tx>
                <c:spPr>
                  <a:solidFill>
                    <a:schemeClr val="accent2"/>
                  </a:solidFill>
                  <a:ln>
                    <a:noFill/>
                  </a:ln>
                  <a:effectLst/>
                </c:spPr>
                <c:invertIfNegative val="0"/>
                <c:cat>
                  <c:numRef>
                    <c:extLst>
                      <c:ext uri="{02D57815-91ED-43cb-92C2-25804820EDAC}">
                        <c15:formulaRef>
                          <c15:sqref>'C3-6'!$A$15:$A$30</c15:sqref>
                        </c15:formulaRef>
                      </c:ext>
                    </c:extLst>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extLst>
                      <c:ext uri="{02D57815-91ED-43cb-92C2-25804820EDAC}">
                        <c15:formulaRef>
                          <c15:sqref>'C3-6'!$C$15:$C$30</c15:sqref>
                        </c15:formulaRef>
                      </c:ext>
                    </c:extLst>
                    <c:numCache>
                      <c:formatCode>General</c:formatCode>
                      <c:ptCount val="16"/>
                      <c:pt idx="0">
                        <c:v>6.774</c:v>
                      </c:pt>
                      <c:pt idx="1">
                        <c:v>7.1150000000000002</c:v>
                      </c:pt>
                      <c:pt idx="2">
                        <c:v>7.3630000000000004</c:v>
                      </c:pt>
                      <c:pt idx="3">
                        <c:v>7.8949999999999996</c:v>
                      </c:pt>
                      <c:pt idx="4">
                        <c:v>8.6750000000000007</c:v>
                      </c:pt>
                      <c:pt idx="5">
                        <c:v>9.9779999999999998</c:v>
                      </c:pt>
                      <c:pt idx="6">
                        <c:v>10.513999999999999</c:v>
                      </c:pt>
                      <c:pt idx="7">
                        <c:v>10.945</c:v>
                      </c:pt>
                      <c:pt idx="8">
                        <c:v>12.813000000000001</c:v>
                      </c:pt>
                      <c:pt idx="9">
                        <c:v>13.927</c:v>
                      </c:pt>
                      <c:pt idx="10">
                        <c:v>15.073</c:v>
                      </c:pt>
                      <c:pt idx="11">
                        <c:v>15.067</c:v>
                      </c:pt>
                      <c:pt idx="12">
                        <c:v>14.923999999999999</c:v>
                      </c:pt>
                      <c:pt idx="13">
                        <c:v>14.795999999999999</c:v>
                      </c:pt>
                      <c:pt idx="14">
                        <c:v>15.138</c:v>
                      </c:pt>
                      <c:pt idx="15">
                        <c:v>16.244</c:v>
                      </c:pt>
                    </c:numCache>
                  </c:numRef>
                </c:val>
                <c:extLst>
                  <c:ext xmlns:c16="http://schemas.microsoft.com/office/drawing/2014/chart" uri="{C3380CC4-5D6E-409C-BE32-E72D297353CC}">
                    <c16:uniqueId val="{00000013-86E0-47C8-8B7C-76D2ABDD276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'C3-6'!$D$14</c15:sqref>
                        </c15:formulaRef>
                      </c:ext>
                    </c:extLst>
                    <c:strCache>
                      <c:ptCount val="1"/>
                      <c:pt idx="0">
                        <c:v>Lengyelország</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'C3-6'!$A$15:$A$30</c15:sqref>
                        </c15:formulaRef>
                      </c:ext>
                    </c:extLst>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extLst xmlns:c15="http://schemas.microsoft.com/office/drawing/2012/chart">
                      <c:ext xmlns:c15="http://schemas.microsoft.com/office/drawing/2012/chart" uri="{02D57815-91ED-43cb-92C2-25804820EDAC}">
                        <c15:formulaRef>
                          <c15:sqref>'C3-6'!$D$15:$D$30</c15:sqref>
                        </c15:formulaRef>
                      </c:ext>
                    </c:extLst>
                    <c:numCache>
                      <c:formatCode>General</c:formatCode>
                      <c:ptCount val="16"/>
                      <c:pt idx="0">
                        <c:v>6.9139999999999997</c:v>
                      </c:pt>
                      <c:pt idx="1">
                        <c:v>6.9</c:v>
                      </c:pt>
                      <c:pt idx="2">
                        <c:v>6.8890000000000002</c:v>
                      </c:pt>
                      <c:pt idx="3">
                        <c:v>6.93</c:v>
                      </c:pt>
                      <c:pt idx="4">
                        <c:v>7.7110000000000003</c:v>
                      </c:pt>
                      <c:pt idx="5">
                        <c:v>8.6989999999999998</c:v>
                      </c:pt>
                      <c:pt idx="6">
                        <c:v>9.3000000000000007</c:v>
                      </c:pt>
                      <c:pt idx="7">
                        <c:v>10.353999999999999</c:v>
                      </c:pt>
                      <c:pt idx="8">
                        <c:v>10.97</c:v>
                      </c:pt>
                      <c:pt idx="9">
                        <c:v>11.462999999999999</c:v>
                      </c:pt>
                      <c:pt idx="10">
                        <c:v>11.614000000000001</c:v>
                      </c:pt>
                      <c:pt idx="11">
                        <c:v>11.888</c:v>
                      </c:pt>
                      <c:pt idx="12">
                        <c:v>11.4</c:v>
                      </c:pt>
                      <c:pt idx="13">
                        <c:v>11.117000000000001</c:v>
                      </c:pt>
                      <c:pt idx="14">
                        <c:v>11.477</c:v>
                      </c:pt>
                      <c:pt idx="15">
                        <c:v>12.164</c:v>
                      </c:pt>
                    </c:numCache>
                  </c:numRef>
                </c:val>
                <c:extLst xmlns:c15="http://schemas.microsoft.com/office/drawing/2012/chart">
                  <c:ext xmlns:c16="http://schemas.microsoft.com/office/drawing/2014/chart" uri="{C3380CC4-5D6E-409C-BE32-E72D297353CC}">
                    <c16:uniqueId val="{00000014-86E0-47C8-8B7C-76D2ABDD276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'C3-6'!$E$14</c15:sqref>
                        </c15:formulaRef>
                      </c:ext>
                    </c:extLst>
                    <c:strCache>
                      <c:ptCount val="1"/>
                      <c:pt idx="0">
                        <c:v>Szlovákia</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'C3-6'!$A$15:$A$30</c15:sqref>
                        </c15:formulaRef>
                      </c:ext>
                    </c:extLst>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extLst xmlns:c15="http://schemas.microsoft.com/office/drawing/2012/chart">
                      <c:ext xmlns:c15="http://schemas.microsoft.com/office/drawing/2012/chart" uri="{02D57815-91ED-43cb-92C2-25804820EDAC}">
                        <c15:formulaRef>
                          <c15:sqref>'C3-6'!$E$15:$E$30</c15:sqref>
                        </c15:formulaRef>
                      </c:ext>
                    </c:extLst>
                    <c:numCache>
                      <c:formatCode>General</c:formatCode>
                      <c:ptCount val="16"/>
                      <c:pt idx="0">
                        <c:v>6.391</c:v>
                      </c:pt>
                      <c:pt idx="1">
                        <c:v>6.36</c:v>
                      </c:pt>
                      <c:pt idx="2">
                        <c:v>6.5839999999999996</c:v>
                      </c:pt>
                      <c:pt idx="3">
                        <c:v>7.766</c:v>
                      </c:pt>
                      <c:pt idx="4">
                        <c:v>7.7229999999999999</c:v>
                      </c:pt>
                      <c:pt idx="5">
                        <c:v>9.3680000000000003</c:v>
                      </c:pt>
                      <c:pt idx="6">
                        <c:v>9.0990000000000002</c:v>
                      </c:pt>
                      <c:pt idx="7">
                        <c:v>10.348000000000001</c:v>
                      </c:pt>
                      <c:pt idx="8">
                        <c:v>10.452999999999999</c:v>
                      </c:pt>
                      <c:pt idx="9">
                        <c:v>10.132999999999999</c:v>
                      </c:pt>
                      <c:pt idx="10">
                        <c:v>11.712999999999999</c:v>
                      </c:pt>
                      <c:pt idx="11">
                        <c:v>12.882999999999999</c:v>
                      </c:pt>
                      <c:pt idx="12">
                        <c:v>12.029</c:v>
                      </c:pt>
                      <c:pt idx="13">
                        <c:v>11.465</c:v>
                      </c:pt>
                      <c:pt idx="14">
                        <c:v>11.896000000000001</c:v>
                      </c:pt>
                      <c:pt idx="15">
                        <c:v>16.893999999999998</c:v>
                      </c:pt>
                    </c:numCache>
                  </c:numRef>
                </c:val>
                <c:extLst xmlns:c15="http://schemas.microsoft.com/office/drawing/2012/chart">
                  <c:ext xmlns:c16="http://schemas.microsoft.com/office/drawing/2014/chart" uri="{C3380CC4-5D6E-409C-BE32-E72D297353CC}">
                    <c16:uniqueId val="{00000015-86E0-47C8-8B7C-76D2ABDD2765}"/>
                  </c:ext>
                </c:extLst>
              </c15:ser>
            </c15:filteredBarSeries>
          </c:ext>
        </c:extLst>
      </c:barChart>
      <c:lineChart>
        <c:grouping val="standard"/>
        <c:varyColors val="0"/>
        <c:ser>
          <c:idx val="0"/>
          <c:order val="0"/>
          <c:tx>
            <c:strRef>
              <c:f>'C3-6'!$B$13</c:f>
              <c:strCache>
                <c:ptCount val="1"/>
                <c:pt idx="0">
                  <c:v>Hungary</c:v>
                </c:pt>
              </c:strCache>
            </c:strRef>
          </c:tx>
          <c:spPr>
            <a:ln w="28575" cap="rnd">
              <a:solidFill>
                <a:schemeClr val="accent6"/>
              </a:solidFill>
              <a:round/>
            </a:ln>
            <a:effectLst/>
          </c:spPr>
          <c:marker>
            <c:symbol val="none"/>
          </c:marker>
          <c:cat>
            <c:numRef>
              <c:f>'C3-6'!$A$15:$A$37</c:f>
              <c:numCache>
                <c:formatCode>General</c:formatCode>
                <c:ptCount val="2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'C3-6'!$B$15:$B$35</c:f>
              <c:numCache>
                <c:formatCode>General</c:formatCode>
                <c:ptCount val="21"/>
                <c:pt idx="0">
                  <c:v>4.3639999999999999</c:v>
                </c:pt>
                <c:pt idx="1">
                  <c:v>6.931</c:v>
                </c:pt>
                <c:pt idx="2">
                  <c:v>7.4329999999999998</c:v>
                </c:pt>
                <c:pt idx="3">
                  <c:v>8.5749999999999993</c:v>
                </c:pt>
                <c:pt idx="4">
                  <c:v>8.5640000000000001</c:v>
                </c:pt>
                <c:pt idx="5">
                  <c:v>11.673999999999999</c:v>
                </c:pt>
                <c:pt idx="6">
                  <c:v>12.742000000000001</c:v>
                </c:pt>
                <c:pt idx="7">
                  <c:v>13.972</c:v>
                </c:pt>
                <c:pt idx="8">
                  <c:v>15.53</c:v>
                </c:pt>
                <c:pt idx="9">
                  <c:v>16.204999999999998</c:v>
                </c:pt>
                <c:pt idx="10">
                  <c:v>14.618</c:v>
                </c:pt>
                <c:pt idx="11">
                  <c:v>14.494999999999999</c:v>
                </c:pt>
                <c:pt idx="12">
                  <c:v>14.377000000000001</c:v>
                </c:pt>
                <c:pt idx="13">
                  <c:v>13.542999999999999</c:v>
                </c:pt>
                <c:pt idx="14">
                  <c:v>12.535</c:v>
                </c:pt>
                <c:pt idx="15">
                  <c:v>12.614000000000001</c:v>
                </c:pt>
              </c:numCache>
            </c:numRef>
          </c:val>
          <c:smooth val="0"/>
          <c:extLst>
            <c:ext xmlns:c16="http://schemas.microsoft.com/office/drawing/2014/chart" uri="{C3380CC4-5D6E-409C-BE32-E72D297353CC}">
              <c16:uniqueId val="{00000002-86E0-47C8-8B7C-76D2ABDD2765}"/>
            </c:ext>
          </c:extLst>
        </c:ser>
        <c:ser>
          <c:idx val="4"/>
          <c:order val="4"/>
          <c:tx>
            <c:strRef>
              <c:f>'C3-6'!$F$13</c:f>
              <c:strCache>
                <c:ptCount val="1"/>
                <c:pt idx="0">
                  <c:v>EU-27 average</c:v>
                </c:pt>
              </c:strCache>
            </c:strRef>
          </c:tx>
          <c:spPr>
            <a:ln w="12700" cap="rnd">
              <a:solidFill>
                <a:schemeClr val="tx1">
                  <a:lumMod val="65000"/>
                  <a:lumOff val="35000"/>
                </a:schemeClr>
              </a:solidFill>
              <a:round/>
            </a:ln>
            <a:effectLst/>
          </c:spPr>
          <c:marker>
            <c:symbol val="circle"/>
            <c:size val="5"/>
            <c:spPr>
              <a:solidFill>
                <a:schemeClr val="tx1">
                  <a:lumMod val="65000"/>
                  <a:lumOff val="35000"/>
                </a:schemeClr>
              </a:solidFill>
              <a:ln w="9525">
                <a:solidFill>
                  <a:schemeClr val="tx1">
                    <a:lumMod val="65000"/>
                    <a:lumOff val="35000"/>
                  </a:schemeClr>
                </a:solidFill>
              </a:ln>
              <a:effectLst/>
            </c:spPr>
          </c:marker>
          <c:cat>
            <c:numRef>
              <c:f>'C3-6'!$A$15:$A$37</c:f>
              <c:numCache>
                <c:formatCode>General</c:formatCode>
                <c:ptCount val="2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'C3-6'!$F$15:$F$30</c:f>
              <c:numCache>
                <c:formatCode>General</c:formatCode>
                <c:ptCount val="16"/>
                <c:pt idx="0">
                  <c:v>9.6319999999999997</c:v>
                </c:pt>
                <c:pt idx="1">
                  <c:v>10.236000000000001</c:v>
                </c:pt>
                <c:pt idx="2">
                  <c:v>10.837999999999999</c:v>
                </c:pt>
                <c:pt idx="3">
                  <c:v>11.868</c:v>
                </c:pt>
                <c:pt idx="4">
                  <c:v>12.558</c:v>
                </c:pt>
                <c:pt idx="5">
                  <c:v>13.858000000000001</c:v>
                </c:pt>
                <c:pt idx="6">
                  <c:v>14.42</c:v>
                </c:pt>
                <c:pt idx="7">
                  <c:v>14.55</c:v>
                </c:pt>
                <c:pt idx="8">
                  <c:v>16.021999999999998</c:v>
                </c:pt>
                <c:pt idx="9">
                  <c:v>16.695</c:v>
                </c:pt>
                <c:pt idx="10">
                  <c:v>17.462</c:v>
                </c:pt>
                <c:pt idx="11">
                  <c:v>17.838000000000001</c:v>
                </c:pt>
                <c:pt idx="12">
                  <c:v>18.026</c:v>
                </c:pt>
                <c:pt idx="13">
                  <c:v>18.463999999999999</c:v>
                </c:pt>
                <c:pt idx="14">
                  <c:v>18.904</c:v>
                </c:pt>
                <c:pt idx="15">
                  <c:v>19.725000000000001</c:v>
                </c:pt>
              </c:numCache>
            </c:numRef>
          </c:val>
          <c:smooth val="0"/>
          <c:extLst>
            <c:ext xmlns:c16="http://schemas.microsoft.com/office/drawing/2014/chart" uri="{C3380CC4-5D6E-409C-BE32-E72D297353CC}">
              <c16:uniqueId val="{00000003-86E0-47C8-8B7C-76D2ABDD2765}"/>
            </c:ext>
          </c:extLst>
        </c:ser>
        <c:ser>
          <c:idx val="5"/>
          <c:order val="5"/>
          <c:tx>
            <c:strRef>
              <c:f>'C3-6'!$G$13</c:f>
              <c:strCache>
                <c:ptCount val="1"/>
                <c:pt idx="0">
                  <c:v>V3 average</c:v>
                </c:pt>
              </c:strCache>
            </c:strRef>
          </c:tx>
          <c:spPr>
            <a:ln w="12700" cap="rnd">
              <a:solidFill>
                <a:schemeClr val="bg1">
                  <a:lumMod val="65000"/>
                </a:schemeClr>
              </a:solidFill>
              <a:round/>
            </a:ln>
            <a:effectLst/>
          </c:spPr>
          <c:marker>
            <c:symbol val="triangle"/>
            <c:size val="5"/>
            <c:spPr>
              <a:solidFill>
                <a:schemeClr val="bg1">
                  <a:lumMod val="65000"/>
                </a:schemeClr>
              </a:solidFill>
              <a:ln w="9525">
                <a:solidFill>
                  <a:schemeClr val="bg1">
                    <a:lumMod val="65000"/>
                  </a:schemeClr>
                </a:solidFill>
              </a:ln>
              <a:effectLst/>
            </c:spPr>
          </c:marker>
          <c:cat>
            <c:numRef>
              <c:f>'C3-6'!$A$15:$A$37</c:f>
              <c:numCache>
                <c:formatCode>General</c:formatCode>
                <c:ptCount val="2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'C3-6'!$G$15:$G$30</c:f>
              <c:numCache>
                <c:formatCode>General</c:formatCode>
                <c:ptCount val="16"/>
                <c:pt idx="0">
                  <c:v>6.6930000000000005</c:v>
                </c:pt>
                <c:pt idx="1">
                  <c:v>6.791666666666667</c:v>
                </c:pt>
                <c:pt idx="2">
                  <c:v>6.9453333333333331</c:v>
                </c:pt>
                <c:pt idx="3">
                  <c:v>7.530333333333334</c:v>
                </c:pt>
                <c:pt idx="4">
                  <c:v>8.0363333333333333</c:v>
                </c:pt>
                <c:pt idx="5">
                  <c:v>9.3483333333333345</c:v>
                </c:pt>
                <c:pt idx="6">
                  <c:v>9.6376666666666662</c:v>
                </c:pt>
                <c:pt idx="7">
                  <c:v>10.548999999999999</c:v>
                </c:pt>
                <c:pt idx="8">
                  <c:v>11.412000000000001</c:v>
                </c:pt>
                <c:pt idx="9">
                  <c:v>11.840999999999999</c:v>
                </c:pt>
                <c:pt idx="10">
                  <c:v>12.799999999999999</c:v>
                </c:pt>
                <c:pt idx="11">
                  <c:v>13.279333333333332</c:v>
                </c:pt>
                <c:pt idx="12">
                  <c:v>12.784333333333331</c:v>
                </c:pt>
                <c:pt idx="13">
                  <c:v>12.459333333333333</c:v>
                </c:pt>
                <c:pt idx="14">
                  <c:v>12.837000000000002</c:v>
                </c:pt>
                <c:pt idx="15">
                  <c:v>15.100666666666667</c:v>
                </c:pt>
              </c:numCache>
            </c:numRef>
          </c:val>
          <c:smooth val="0"/>
          <c:extLst>
            <c:ext xmlns:c16="http://schemas.microsoft.com/office/drawing/2014/chart" uri="{C3380CC4-5D6E-409C-BE32-E72D297353CC}">
              <c16:uniqueId val="{00000004-86E0-47C8-8B7C-76D2ABDD2765}"/>
            </c:ext>
          </c:extLst>
        </c:ser>
        <c:dLbls>
          <c:showLegendKey val="0"/>
          <c:showVal val="0"/>
          <c:showCatName val="0"/>
          <c:showSerName val="0"/>
          <c:showPercent val="0"/>
          <c:showBubbleSize val="0"/>
        </c:dLbls>
        <c:marker val="1"/>
        <c:smooth val="0"/>
        <c:axId val="792081704"/>
        <c:axId val="792083344"/>
        <c:extLst>
          <c:ext xmlns:c15="http://schemas.microsoft.com/office/drawing/2012/chart" uri="{02D57815-91ED-43cb-92C2-25804820EDAC}">
            <c15:filteredLineSeries>
              <c15:ser>
                <c:idx val="6"/>
                <c:order val="6"/>
                <c:tx>
                  <c:strRef>
                    <c:extLst>
                      <c:ext uri="{02D57815-91ED-43cb-92C2-25804820EDAC}">
                        <c15:formulaRef>
                          <c15:sqref>'C3-6'!$H$14</c15:sqref>
                        </c15:formulaRef>
                      </c:ext>
                    </c:extLst>
                    <c:strCache>
                      <c:ptCount val="1"/>
                      <c:pt idx="0">
                        <c:v>MAX</c:v>
                      </c:pt>
                    </c:strCache>
                  </c:strRef>
                </c:tx>
                <c:spPr>
                  <a:ln w="28575" cap="rnd">
                    <a:solidFill>
                      <a:schemeClr val="accent1">
                        <a:lumMod val="60000"/>
                      </a:schemeClr>
                    </a:solidFill>
                    <a:round/>
                  </a:ln>
                  <a:effectLst/>
                </c:spPr>
                <c:marker>
                  <c:symbol val="none"/>
                </c:marker>
                <c:cat>
                  <c:numRef>
                    <c:extLst>
                      <c:ext uri="{02D57815-91ED-43cb-92C2-25804820EDAC}">
                        <c15:formulaRef>
                          <c15:sqref>'C3-6'!$A$15:$A$37</c15:sqref>
                        </c15:formulaRef>
                      </c:ext>
                    </c:extLst>
                    <c:numCache>
                      <c:formatCode>General</c:formatCode>
                      <c:ptCount val="2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extLst>
                      <c:ext uri="{02D57815-91ED-43cb-92C2-25804820EDAC}">
                        <c15:formulaRef>
                          <c15:sqref>'C3-6'!$H$15:$H$30</c15:sqref>
                        </c15:formulaRef>
                      </c:ext>
                    </c:extLst>
                    <c:numCache>
                      <c:formatCode>General</c:formatCode>
                      <c:ptCount val="16"/>
                      <c:pt idx="0">
                        <c:v>6.9139999999999997</c:v>
                      </c:pt>
                      <c:pt idx="1">
                        <c:v>7.1150000000000002</c:v>
                      </c:pt>
                      <c:pt idx="2">
                        <c:v>7.3630000000000004</c:v>
                      </c:pt>
                      <c:pt idx="3">
                        <c:v>7.8949999999999996</c:v>
                      </c:pt>
                      <c:pt idx="4">
                        <c:v>8.6750000000000007</c:v>
                      </c:pt>
                      <c:pt idx="5">
                        <c:v>9.9779999999999998</c:v>
                      </c:pt>
                      <c:pt idx="6">
                        <c:v>10.513999999999999</c:v>
                      </c:pt>
                      <c:pt idx="7">
                        <c:v>10.945</c:v>
                      </c:pt>
                      <c:pt idx="8">
                        <c:v>12.813000000000001</c:v>
                      </c:pt>
                      <c:pt idx="9">
                        <c:v>13.927</c:v>
                      </c:pt>
                      <c:pt idx="10">
                        <c:v>15.073</c:v>
                      </c:pt>
                      <c:pt idx="11">
                        <c:v>15.067</c:v>
                      </c:pt>
                      <c:pt idx="12">
                        <c:v>14.923999999999999</c:v>
                      </c:pt>
                      <c:pt idx="13">
                        <c:v>14.795999999999999</c:v>
                      </c:pt>
                      <c:pt idx="14">
                        <c:v>15.138</c:v>
                      </c:pt>
                      <c:pt idx="15">
                        <c:v>16.893999999999998</c:v>
                      </c:pt>
                    </c:numCache>
                  </c:numRef>
                </c:val>
                <c:smooth val="0"/>
                <c:extLst>
                  <c:ext xmlns:c16="http://schemas.microsoft.com/office/drawing/2014/chart" uri="{C3380CC4-5D6E-409C-BE32-E72D297353CC}">
                    <c16:uniqueId val="{00000016-86E0-47C8-8B7C-76D2ABDD2765}"/>
                  </c:ext>
                </c:extLst>
              </c15:ser>
            </c15:filteredLineSeries>
          </c:ext>
        </c:extLst>
      </c:lineChart>
      <c:lineChart>
        <c:grouping val="standard"/>
        <c:varyColors val="0"/>
        <c:ser>
          <c:idx val="9"/>
          <c:order val="9"/>
          <c:tx>
            <c:strRef>
              <c:f>'C3-6'!$K$14</c:f>
              <c:strCache>
                <c:ptCount val="1"/>
                <c:pt idx="0">
                  <c:v>EU 2020 célkitűzés - Magyarország</c:v>
                </c:pt>
              </c:strCache>
            </c:strRef>
          </c:tx>
          <c:spPr>
            <a:ln w="28575" cap="rnd">
              <a:noFill/>
              <a:prstDash val="dash"/>
              <a:round/>
            </a:ln>
            <a:effectLst/>
          </c:spPr>
          <c:marker>
            <c:symbol val="dash"/>
            <c:size val="11"/>
            <c:spPr>
              <a:solidFill>
                <a:schemeClr val="accent6"/>
              </a:solidFill>
              <a:ln w="6350">
                <a:solidFill>
                  <a:srgbClr val="C00000"/>
                </a:solidFill>
              </a:ln>
              <a:effectLst/>
            </c:spPr>
          </c:marker>
          <c:dLbls>
            <c:dLbl>
              <c:idx val="0"/>
              <c:tx>
                <c:rich>
                  <a:bodyPr rot="0" spcFirstLastPara="1" vertOverflow="ellipsis" vert="horz" wrap="square" lIns="38100" tIns="19050" rIns="38100" bIns="19050" anchor="ctr" anchorCtr="1">
                    <a:noAutofit/>
                  </a:bodyPr>
                  <a:lstStyle/>
                  <a:p>
                    <a:pPr>
                      <a:defRPr sz="900" b="0" i="0" u="none" strike="noStrike" kern="1200" baseline="0">
                        <a:solidFill>
                          <a:srgbClr val="C00000"/>
                        </a:solidFill>
                        <a:latin typeface="+mn-lt"/>
                        <a:ea typeface="+mn-ea"/>
                        <a:cs typeface="+mn-cs"/>
                      </a:defRPr>
                    </a:pPr>
                    <a:r>
                      <a:rPr lang="en-US">
                        <a:solidFill>
                          <a:srgbClr val="C00000"/>
                        </a:solidFill>
                      </a:rPr>
                      <a:t>Magyarország célértéke 2020-ra</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C00000"/>
                      </a:solidFill>
                      <a:latin typeface="+mn-lt"/>
                      <a:ea typeface="+mn-ea"/>
                      <a:cs typeface="+mn-cs"/>
                    </a:defRPr>
                  </a:pPr>
                  <a:endParaRPr lang="hu-HU"/>
                </a:p>
              </c:txPr>
              <c:dLblPos val="b"/>
              <c:showLegendKey val="0"/>
              <c:showVal val="1"/>
              <c:showCatName val="0"/>
              <c:showSerName val="1"/>
              <c:showPercent val="0"/>
              <c:showBubbleSize val="0"/>
              <c:extLst>
                <c:ext xmlns:c15="http://schemas.microsoft.com/office/drawing/2012/chart" uri="{CE6537A1-D6FC-4f65-9D91-7224C49458BB}">
                  <c15:layout>
                    <c:manualLayout>
                      <c:w val="0.32883191766383535"/>
                      <c:h val="5.6244200761771918E-2"/>
                    </c:manualLayout>
                  </c15:layout>
                  <c15:showDataLabelsRange val="0"/>
                </c:ext>
                <c:ext xmlns:c16="http://schemas.microsoft.com/office/drawing/2014/chart" uri="{C3380CC4-5D6E-409C-BE32-E72D297353CC}">
                  <c16:uniqueId val="{00000005-86E0-47C8-8B7C-76D2ABDD2765}"/>
                </c:ext>
              </c:extLst>
            </c:dLbl>
            <c:dLbl>
              <c:idx val="16"/>
              <c:layout>
                <c:manualLayout>
                  <c:x val="-3.7139466104469478E-2"/>
                  <c:y val="3.28673132836678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6E0-47C8-8B7C-76D2ABDD276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00000"/>
                    </a:solidFill>
                    <a:latin typeface="+mn-lt"/>
                    <a:ea typeface="+mn-ea"/>
                    <a:cs typeface="+mn-cs"/>
                  </a:defRPr>
                </a:pPr>
                <a:endParaRPr lang="hu-HU"/>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'C3-6'!$A$15:$A$32</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'C3-6'!$K$15:$K$35</c:f>
              <c:numCache>
                <c:formatCode>General</c:formatCode>
                <c:ptCount val="21"/>
                <c:pt idx="16">
                  <c:v>13</c:v>
                </c:pt>
              </c:numCache>
            </c:numRef>
          </c:val>
          <c:smooth val="0"/>
          <c:extLst>
            <c:ext xmlns:c16="http://schemas.microsoft.com/office/drawing/2014/chart" uri="{C3380CC4-5D6E-409C-BE32-E72D297353CC}">
              <c16:uniqueId val="{00000007-86E0-47C8-8B7C-76D2ABDD2765}"/>
            </c:ext>
          </c:extLst>
        </c:ser>
        <c:ser>
          <c:idx val="10"/>
          <c:order val="10"/>
          <c:tx>
            <c:strRef>
              <c:f>'C3-6'!$L$14</c:f>
              <c:strCache>
                <c:ptCount val="1"/>
                <c:pt idx="0">
                  <c:v>EU 2020 célkitűzés - V3</c:v>
                </c:pt>
              </c:strCache>
            </c:strRef>
          </c:tx>
          <c:spPr>
            <a:ln w="28575" cap="rnd">
              <a:noFill/>
              <a:prstDash val="dash"/>
              <a:round/>
            </a:ln>
            <a:effectLst/>
          </c:spPr>
          <c:marker>
            <c:symbol val="triangle"/>
            <c:size val="8"/>
            <c:spPr>
              <a:solidFill>
                <a:schemeClr val="bg1">
                  <a:lumMod val="75000"/>
                </a:schemeClr>
              </a:solidFill>
              <a:ln w="9525">
                <a:solidFill>
                  <a:srgbClr val="C00000"/>
                </a:solidFill>
              </a:ln>
              <a:effectLst/>
            </c:spPr>
          </c:marker>
          <c:dPt>
            <c:idx val="17"/>
            <c:marker>
              <c:symbol val="triangle"/>
              <c:size val="9"/>
              <c:spPr>
                <a:solidFill>
                  <a:schemeClr val="bg1">
                    <a:lumMod val="75000"/>
                  </a:schemeClr>
                </a:solidFill>
                <a:ln w="9525">
                  <a:solidFill>
                    <a:srgbClr val="C00000"/>
                  </a:solidFill>
                </a:ln>
                <a:effectLst/>
              </c:spPr>
            </c:marker>
            <c:bubble3D val="0"/>
            <c:extLst>
              <c:ext xmlns:c16="http://schemas.microsoft.com/office/drawing/2014/chart" uri="{C3380CC4-5D6E-409C-BE32-E72D297353CC}">
                <c16:uniqueId val="{00000008-86E0-47C8-8B7C-76D2ABDD2765}"/>
              </c:ext>
            </c:extLst>
          </c:dPt>
          <c:dLbls>
            <c:dLbl>
              <c:idx val="0"/>
              <c:tx>
                <c:rich>
                  <a:bodyPr rot="0" spcFirstLastPara="1" vertOverflow="ellipsis" vert="horz" wrap="square" lIns="38100" tIns="19050" rIns="38100" bIns="19050" anchor="ctr" anchorCtr="1">
                    <a:noAutofit/>
                  </a:bodyPr>
                  <a:lstStyle/>
                  <a:p>
                    <a:pPr>
                      <a:defRPr sz="900" b="0" i="0" u="none" strike="noStrike" kern="1200" baseline="0">
                        <a:solidFill>
                          <a:srgbClr val="C00000"/>
                        </a:solidFill>
                        <a:latin typeface="+mn-lt"/>
                        <a:ea typeface="+mn-ea"/>
                        <a:cs typeface="+mn-cs"/>
                      </a:defRPr>
                    </a:pPr>
                    <a:r>
                      <a:rPr lang="en-US">
                        <a:solidFill>
                          <a:srgbClr val="C00000"/>
                        </a:solidFill>
                      </a:rPr>
                      <a:t>V3 átlagos célérték 2020-ra</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C00000"/>
                      </a:solidFill>
                      <a:latin typeface="+mn-lt"/>
                      <a:ea typeface="+mn-ea"/>
                      <a:cs typeface="+mn-cs"/>
                    </a:defRPr>
                  </a:pPr>
                  <a:endParaRPr lang="hu-HU"/>
                </a:p>
              </c:txPr>
              <c:dLblPos val="t"/>
              <c:showLegendKey val="0"/>
              <c:showVal val="1"/>
              <c:showCatName val="0"/>
              <c:showSerName val="1"/>
              <c:showPercent val="0"/>
              <c:showBubbleSize val="0"/>
              <c:extLst>
                <c:ext xmlns:c15="http://schemas.microsoft.com/office/drawing/2012/chart" uri="{CE6537A1-D6FC-4f65-9D91-7224C49458BB}">
                  <c15:layout>
                    <c:manualLayout>
                      <c:w val="0.29208651083968834"/>
                      <c:h val="5.3114306451155779E-2"/>
                    </c:manualLayout>
                  </c15:layout>
                  <c15:showDataLabelsRange val="0"/>
                </c:ext>
                <c:ext xmlns:c16="http://schemas.microsoft.com/office/drawing/2014/chart" uri="{C3380CC4-5D6E-409C-BE32-E72D297353CC}">
                  <c16:uniqueId val="{00000009-86E0-47C8-8B7C-76D2ABDD276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00000"/>
                    </a:solidFill>
                    <a:latin typeface="+mn-lt"/>
                    <a:ea typeface="+mn-ea"/>
                    <a:cs typeface="+mn-cs"/>
                  </a:defRPr>
                </a:pPr>
                <a:endParaRPr lang="hu-H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'C3-6'!$A$15:$A$32</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'C3-6'!$L$15:$L$35</c:f>
              <c:numCache>
                <c:formatCode>General</c:formatCode>
                <c:ptCount val="21"/>
                <c:pt idx="16">
                  <c:v>14</c:v>
                </c:pt>
              </c:numCache>
            </c:numRef>
          </c:val>
          <c:smooth val="0"/>
          <c:extLst>
            <c:ext xmlns:c16="http://schemas.microsoft.com/office/drawing/2014/chart" uri="{C3380CC4-5D6E-409C-BE32-E72D297353CC}">
              <c16:uniqueId val="{0000000A-86E0-47C8-8B7C-76D2ABDD2765}"/>
            </c:ext>
          </c:extLst>
        </c:ser>
        <c:ser>
          <c:idx val="11"/>
          <c:order val="11"/>
          <c:tx>
            <c:strRef>
              <c:f>'C3-6'!$M$14</c:f>
              <c:strCache>
                <c:ptCount val="1"/>
                <c:pt idx="0">
                  <c:v>EU2020 célkitűzés - EU</c:v>
                </c:pt>
              </c:strCache>
            </c:strRef>
          </c:tx>
          <c:spPr>
            <a:ln w="28575" cap="rnd">
              <a:noFill/>
              <a:prstDash val="dash"/>
              <a:round/>
            </a:ln>
            <a:effectLst/>
          </c:spPr>
          <c:marker>
            <c:symbol val="circle"/>
            <c:size val="8"/>
            <c:spPr>
              <a:solidFill>
                <a:schemeClr val="bg1">
                  <a:lumMod val="50000"/>
                </a:schemeClr>
              </a:solidFill>
              <a:ln w="9525">
                <a:solidFill>
                  <a:srgbClr val="C00000"/>
                </a:solidFill>
              </a:ln>
              <a:effectLst/>
            </c:spPr>
          </c:marker>
          <c:dPt>
            <c:idx val="17"/>
            <c:marker>
              <c:symbol val="circle"/>
              <c:size val="8"/>
              <c:spPr>
                <a:solidFill>
                  <a:schemeClr val="bg1">
                    <a:lumMod val="50000"/>
                  </a:schemeClr>
                </a:solidFill>
                <a:ln w="9525">
                  <a:solidFill>
                    <a:srgbClr val="C00000"/>
                  </a:solidFill>
                </a:ln>
                <a:effectLst/>
              </c:spPr>
            </c:marker>
            <c:bubble3D val="0"/>
            <c:spPr>
              <a:ln w="28575" cap="rnd">
                <a:solidFill>
                  <a:srgbClr val="970303"/>
                </a:solidFill>
                <a:prstDash val="dash"/>
                <a:round/>
              </a:ln>
              <a:effectLst/>
            </c:spPr>
            <c:extLst>
              <c:ext xmlns:c16="http://schemas.microsoft.com/office/drawing/2014/chart" uri="{C3380CC4-5D6E-409C-BE32-E72D297353CC}">
                <c16:uniqueId val="{0000000C-86E0-47C8-8B7C-76D2ABDD2765}"/>
              </c:ext>
            </c:extLst>
          </c:dPt>
          <c:dLbls>
            <c:dLbl>
              <c:idx val="0"/>
              <c:tx>
                <c:rich>
                  <a:bodyPr rot="0" spcFirstLastPara="1" vertOverflow="ellipsis" vert="horz" wrap="square" lIns="38100" tIns="19050" rIns="38100" bIns="19050" anchor="ctr" anchorCtr="1">
                    <a:noAutofit/>
                  </a:bodyPr>
                  <a:lstStyle/>
                  <a:p>
                    <a:pPr>
                      <a:defRPr sz="900" b="1" i="0" u="none" strike="noStrike" kern="1200" baseline="0">
                        <a:solidFill>
                          <a:schemeClr val="bg1"/>
                        </a:solidFill>
                        <a:latin typeface="+mn-lt"/>
                        <a:ea typeface="+mn-ea"/>
                        <a:cs typeface="+mn-cs"/>
                      </a:defRPr>
                    </a:pPr>
                    <a:r>
                      <a:rPr lang="en-US"/>
                      <a:t>EU célértéke 2020-ra</a:t>
                    </a:r>
                  </a:p>
                </c:rich>
              </c:tx>
              <c:spPr>
                <a:solidFill>
                  <a:schemeClr val="tx1">
                    <a:lumMod val="65000"/>
                    <a:lumOff val="35000"/>
                  </a:schemeClr>
                </a:solidFill>
                <a:ln>
                  <a:solidFill>
                    <a:schemeClr val="tx1">
                      <a:lumMod val="65000"/>
                      <a:lumOff val="35000"/>
                    </a:schemeClr>
                  </a:solid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bg1"/>
                      </a:solidFill>
                      <a:latin typeface="+mn-lt"/>
                      <a:ea typeface="+mn-ea"/>
                      <a:cs typeface="+mn-cs"/>
                    </a:defRPr>
                  </a:pPr>
                  <a:endParaRPr lang="hu-HU"/>
                </a:p>
              </c:txPr>
              <c:dLblPos val="t"/>
              <c:showLegendKey val="0"/>
              <c:showVal val="1"/>
              <c:showCatName val="0"/>
              <c:showSerName val="1"/>
              <c:showPercent val="0"/>
              <c:showBubbleSize val="0"/>
              <c:extLst>
                <c:ext xmlns:c15="http://schemas.microsoft.com/office/drawing/2012/chart" uri="{CE6537A1-D6FC-4f65-9D91-7224C49458BB}">
                  <c15:layout>
                    <c:manualLayout>
                      <c:w val="0.22375328083989501"/>
                      <c:h val="5.6244200761771918E-2"/>
                    </c:manualLayout>
                  </c15:layout>
                  <c15:showDataLabelsRange val="0"/>
                </c:ext>
                <c:ext xmlns:c16="http://schemas.microsoft.com/office/drawing/2014/chart" uri="{C3380CC4-5D6E-409C-BE32-E72D297353CC}">
                  <c16:uniqueId val="{0000000D-86E0-47C8-8B7C-76D2ABDD2765}"/>
                </c:ext>
              </c:extLst>
            </c:dLbl>
            <c:dLbl>
              <c:idx val="16"/>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mn-lt"/>
                      <a:ea typeface="+mn-ea"/>
                      <a:cs typeface="+mn-cs"/>
                    </a:defRPr>
                  </a:pPr>
                  <a:endParaRPr lang="hu-HU"/>
                </a:p>
              </c:txPr>
              <c:dLblPos val="t"/>
              <c:showLegendKey val="0"/>
              <c:showVal val="1"/>
              <c:showCatName val="0"/>
              <c:showSerName val="0"/>
              <c:showPercent val="0"/>
              <c:showBubbleSize val="0"/>
              <c:extLst>
                <c:ext xmlns:c16="http://schemas.microsoft.com/office/drawing/2014/chart" uri="{C3380CC4-5D6E-409C-BE32-E72D297353CC}">
                  <c16:uniqueId val="{0000000E-86E0-47C8-8B7C-76D2ABDD2765}"/>
                </c:ext>
              </c:extLst>
            </c:dLbl>
            <c:dLbl>
              <c:idx val="17"/>
              <c:delete val="1"/>
              <c:extLst>
                <c:ext xmlns:c15="http://schemas.microsoft.com/office/drawing/2012/chart" uri="{CE6537A1-D6FC-4f65-9D91-7224C49458BB}"/>
                <c:ext xmlns:c16="http://schemas.microsoft.com/office/drawing/2014/chart" uri="{C3380CC4-5D6E-409C-BE32-E72D297353CC}">
                  <c16:uniqueId val="{0000000C-86E0-47C8-8B7C-76D2ABDD2765}"/>
                </c:ext>
              </c:extLst>
            </c:dLbl>
            <c:dLbl>
              <c:idx val="18"/>
              <c:delete val="1"/>
              <c:extLst>
                <c:ext xmlns:c15="http://schemas.microsoft.com/office/drawing/2012/chart" uri="{CE6537A1-D6FC-4f65-9D91-7224C49458BB}"/>
                <c:ext xmlns:c16="http://schemas.microsoft.com/office/drawing/2014/chart" uri="{C3380CC4-5D6E-409C-BE32-E72D297353CC}">
                  <c16:uniqueId val="{0000000F-86E0-47C8-8B7C-76D2ABDD2765}"/>
                </c:ext>
              </c:extLst>
            </c:dLbl>
            <c:dLbl>
              <c:idx val="19"/>
              <c:delete val="1"/>
              <c:extLst>
                <c:ext xmlns:c15="http://schemas.microsoft.com/office/drawing/2012/chart" uri="{CE6537A1-D6FC-4f65-9D91-7224C49458BB}"/>
                <c:ext xmlns:c16="http://schemas.microsoft.com/office/drawing/2014/chart" uri="{C3380CC4-5D6E-409C-BE32-E72D297353CC}">
                  <c16:uniqueId val="{00000010-86E0-47C8-8B7C-76D2ABDD2765}"/>
                </c:ext>
              </c:extLst>
            </c:dLbl>
            <c:dLbl>
              <c:idx val="20"/>
              <c:delete val="1"/>
              <c:extLst>
                <c:ext xmlns:c15="http://schemas.microsoft.com/office/drawing/2012/chart" uri="{CE6537A1-D6FC-4f65-9D91-7224C49458BB}"/>
                <c:ext xmlns:c16="http://schemas.microsoft.com/office/drawing/2014/chart" uri="{C3380CC4-5D6E-409C-BE32-E72D297353CC}">
                  <c16:uniqueId val="{00000011-86E0-47C8-8B7C-76D2ABDD2765}"/>
                </c:ext>
              </c:extLst>
            </c:dLbl>
            <c:spPr>
              <a:solidFill>
                <a:schemeClr val="tx1">
                  <a:lumMod val="65000"/>
                  <a:lumOff val="35000"/>
                </a:schemeClr>
              </a:solidFill>
              <a:ln>
                <a:solidFill>
                  <a:schemeClr val="tx1">
                    <a:lumMod val="65000"/>
                    <a:lumOff val="35000"/>
                  </a:schemeClr>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hu-H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'C3-6'!$A$15:$A$32</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'C3-6'!$M$15:$M$35</c:f>
              <c:numCache>
                <c:formatCode>General</c:formatCode>
                <c:ptCount val="21"/>
                <c:pt idx="16">
                  <c:v>20</c:v>
                </c:pt>
              </c:numCache>
            </c:numRef>
          </c:val>
          <c:smooth val="0"/>
          <c:extLst>
            <c:ext xmlns:c16="http://schemas.microsoft.com/office/drawing/2014/chart" uri="{C3380CC4-5D6E-409C-BE32-E72D297353CC}">
              <c16:uniqueId val="{00000012-86E0-47C8-8B7C-76D2ABDD2765}"/>
            </c:ext>
          </c:extLst>
        </c:ser>
        <c:dLbls>
          <c:showLegendKey val="0"/>
          <c:showVal val="0"/>
          <c:showCatName val="0"/>
          <c:showSerName val="0"/>
          <c:showPercent val="0"/>
          <c:showBubbleSize val="0"/>
        </c:dLbls>
        <c:marker val="1"/>
        <c:smooth val="0"/>
        <c:axId val="1123351016"/>
        <c:axId val="1123349704"/>
      </c:lineChart>
      <c:catAx>
        <c:axId val="792081704"/>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5400000" spcFirstLastPara="1" vertOverflow="ellipsis" wrap="square" anchor="ctr" anchorCtr="1"/>
          <a:lstStyle/>
          <a:p>
            <a:pPr>
              <a:defRPr sz="900" b="0" i="0" u="none" strike="noStrike" kern="1200" baseline="0">
                <a:solidFill>
                  <a:schemeClr val="tx1"/>
                </a:solidFill>
                <a:latin typeface="+mn-lt"/>
                <a:ea typeface="+mn-ea"/>
                <a:cs typeface="+mn-cs"/>
              </a:defRPr>
            </a:pPr>
            <a:endParaRPr lang="hu-HU"/>
          </a:p>
        </c:txPr>
        <c:crossAx val="792083344"/>
        <c:crosses val="autoZero"/>
        <c:auto val="1"/>
        <c:lblAlgn val="ctr"/>
        <c:lblOffset val="100"/>
        <c:noMultiLvlLbl val="0"/>
      </c:catAx>
      <c:valAx>
        <c:axId val="792083344"/>
        <c:scaling>
          <c:orientation val="minMax"/>
          <c:max val="25"/>
          <c:min val="0"/>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hu-HU">
                    <a:solidFill>
                      <a:sysClr val="windowText" lastClr="000000"/>
                    </a:solidFill>
                  </a:rPr>
                  <a:t>percentage</a:t>
                </a:r>
              </a:p>
            </c:rich>
          </c:tx>
          <c:layout>
            <c:manualLayout>
              <c:xMode val="edge"/>
              <c:yMode val="edge"/>
              <c:x val="6.5616797900262466E-2"/>
              <c:y val="1.4931074551864446E-2"/>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792081704"/>
        <c:crosses val="autoZero"/>
        <c:crossBetween val="midCat"/>
      </c:valAx>
      <c:valAx>
        <c:axId val="1123349704"/>
        <c:scaling>
          <c:orientation val="minMax"/>
          <c:max val="25"/>
          <c:min val="0"/>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chemeClr val="tx1"/>
                    </a:solidFill>
                  </a:rPr>
                  <a:t>percentage</a:t>
                </a:r>
              </a:p>
            </c:rich>
          </c:tx>
          <c:layout>
            <c:manualLayout>
              <c:xMode val="edge"/>
              <c:yMode val="edge"/>
              <c:x val="0.84225386455806373"/>
              <c:y val="1.837195375218408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123351016"/>
        <c:crosses val="max"/>
        <c:crossBetween val="between"/>
      </c:valAx>
      <c:catAx>
        <c:axId val="1123351016"/>
        <c:scaling>
          <c:orientation val="minMax"/>
        </c:scaling>
        <c:delete val="1"/>
        <c:axPos val="b"/>
        <c:numFmt formatCode="General" sourceLinked="1"/>
        <c:majorTickMark val="out"/>
        <c:minorTickMark val="none"/>
        <c:tickLblPos val="nextTo"/>
        <c:crossAx val="1123349704"/>
        <c:crosses val="autoZero"/>
        <c:auto val="1"/>
        <c:lblAlgn val="ctr"/>
        <c:lblOffset val="100"/>
        <c:noMultiLvlLbl val="0"/>
      </c:catAx>
      <c:spPr>
        <a:noFill/>
        <a:ln w="9525">
          <a:solidFill>
            <a:schemeClr val="bg1">
              <a:lumMod val="65000"/>
            </a:schemeClr>
          </a:solidFill>
        </a:ln>
        <a:effectLst/>
      </c:spPr>
    </c:plotArea>
    <c:legend>
      <c:legendPos val="b"/>
      <c:legendEntry>
        <c:idx val="0"/>
        <c:delete val="1"/>
      </c:legendEntry>
      <c:legendEntry>
        <c:idx val="5"/>
        <c:delete val="1"/>
      </c:legendEntry>
      <c:legendEntry>
        <c:idx val="6"/>
        <c:delete val="1"/>
      </c:legendEntry>
      <c:legendEntry>
        <c:idx val="7"/>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718332597206774E-2"/>
          <c:y val="8.7962962962962965E-2"/>
          <c:w val="0.51536439195100614"/>
          <c:h val="0.8589406532516769"/>
        </c:manualLayout>
      </c:layout>
      <c:doughnutChart>
        <c:varyColors val="1"/>
        <c:ser>
          <c:idx val="0"/>
          <c:order val="0"/>
          <c:tx>
            <c:strRef>
              <c:f>'C4-39'!$C$27</c:f>
              <c:strCache>
                <c:ptCount val="1"/>
                <c:pt idx="0">
                  <c:v>Intézmény (%)</c:v>
                </c:pt>
              </c:strCache>
            </c:strRef>
          </c:tx>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F839-46CB-812E-5EB81234E8D6}"/>
              </c:ext>
            </c:extLst>
          </c:dPt>
          <c:dPt>
            <c:idx val="1"/>
            <c:bubble3D val="0"/>
            <c:spPr>
              <a:solidFill>
                <a:schemeClr val="accent6"/>
              </a:solidFill>
              <a:ln w="19050">
                <a:solidFill>
                  <a:schemeClr val="lt1"/>
                </a:solidFill>
              </a:ln>
              <a:effectLst/>
            </c:spPr>
            <c:extLst>
              <c:ext xmlns:c16="http://schemas.microsoft.com/office/drawing/2014/chart" uri="{C3380CC4-5D6E-409C-BE32-E72D297353CC}">
                <c16:uniqueId val="{00000003-F839-46CB-812E-5EB81234E8D6}"/>
              </c:ext>
            </c:extLst>
          </c:dPt>
          <c:dPt>
            <c:idx val="2"/>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5-F839-46CB-812E-5EB81234E8D6}"/>
              </c:ext>
            </c:extLst>
          </c:dPt>
          <c:dPt>
            <c:idx val="3"/>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7-F839-46CB-812E-5EB81234E8D6}"/>
              </c:ext>
            </c:extLst>
          </c:dPt>
          <c:dLbls>
            <c:dLbl>
              <c:idx val="0"/>
              <c:layout>
                <c:manualLayout>
                  <c:x val="-8.3333333333333835E-3"/>
                  <c:y val="-1.851851851851851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839-46CB-812E-5EB81234E8D6}"/>
                </c:ext>
              </c:extLst>
            </c:dLbl>
            <c:dLbl>
              <c:idx val="1"/>
              <c:layout>
                <c:manualLayout>
                  <c:x val="1.3888888888888888E-2"/>
                  <c:y val="-2.777777777777777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839-46CB-812E-5EB81234E8D6}"/>
                </c:ext>
              </c:extLst>
            </c:dLbl>
            <c:dLbl>
              <c:idx val="2"/>
              <c:layout>
                <c:manualLayout>
                  <c:x val="0"/>
                  <c:y val="1.851851851851851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839-46CB-812E-5EB81234E8D6}"/>
                </c:ext>
              </c:extLst>
            </c:dLbl>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hu-HU"/>
              </a:p>
            </c:txPr>
            <c:showLegendKey val="0"/>
            <c:showVal val="0"/>
            <c:showCatName val="0"/>
            <c:showSerName val="0"/>
            <c:showPercent val="1"/>
            <c:showBubbleSize val="0"/>
            <c:showLeaderLines val="0"/>
            <c:extLst>
              <c:ext xmlns:c15="http://schemas.microsoft.com/office/drawing/2012/chart" uri="{CE6537A1-D6FC-4f65-9D91-7224C49458BB}"/>
            </c:extLst>
          </c:dLbls>
          <c:cat>
            <c:strRef>
              <c:f>'C4-39'!$A$28:$A$31</c:f>
              <c:strCache>
                <c:ptCount val="4"/>
                <c:pt idx="0">
                  <c:v>A: Performs stress test</c:v>
                </c:pt>
                <c:pt idx="1">
                  <c:v>B: Performs scenario analysis </c:v>
                </c:pt>
                <c:pt idx="2">
                  <c:v>C: Impact analysis using another technique </c:v>
                </c:pt>
                <c:pt idx="3">
                  <c:v>D: No impact studies performed</c:v>
                </c:pt>
              </c:strCache>
            </c:strRef>
          </c:cat>
          <c:val>
            <c:numRef>
              <c:f>'C4-39'!$C$28:$C$31</c:f>
              <c:numCache>
                <c:formatCode>General</c:formatCode>
                <c:ptCount val="4"/>
                <c:pt idx="0">
                  <c:v>3.2258064516129031E-2</c:v>
                </c:pt>
                <c:pt idx="1">
                  <c:v>9.6774193548387094E-2</c:v>
                </c:pt>
                <c:pt idx="2">
                  <c:v>3.2258064516129031E-2</c:v>
                </c:pt>
                <c:pt idx="3">
                  <c:v>0.83870967741935487</c:v>
                </c:pt>
              </c:numCache>
            </c:numRef>
          </c:val>
          <c:extLst>
            <c:ext xmlns:c16="http://schemas.microsoft.com/office/drawing/2014/chart" uri="{C3380CC4-5D6E-409C-BE32-E72D297353CC}">
              <c16:uniqueId val="{00000008-F839-46CB-812E-5EB81234E8D6}"/>
            </c:ext>
          </c:extLst>
        </c:ser>
        <c:ser>
          <c:idx val="1"/>
          <c:order val="1"/>
          <c:tx>
            <c:strRef>
              <c:f>'C4-39'!$F$27</c:f>
              <c:strCache>
                <c:ptCount val="1"/>
                <c:pt idx="0">
                  <c:v>Intézmény (%)</c:v>
                </c:pt>
              </c:strCache>
            </c:strRef>
          </c:tx>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A-F839-46CB-812E-5EB81234E8D6}"/>
              </c:ext>
            </c:extLst>
          </c:dPt>
          <c:dPt>
            <c:idx val="1"/>
            <c:bubble3D val="0"/>
            <c:spPr>
              <a:solidFill>
                <a:schemeClr val="accent6"/>
              </a:solidFill>
              <a:ln w="19050">
                <a:solidFill>
                  <a:schemeClr val="lt1"/>
                </a:solidFill>
              </a:ln>
              <a:effectLst/>
            </c:spPr>
            <c:extLst>
              <c:ext xmlns:c16="http://schemas.microsoft.com/office/drawing/2014/chart" uri="{C3380CC4-5D6E-409C-BE32-E72D297353CC}">
                <c16:uniqueId val="{0000000C-F839-46CB-812E-5EB81234E8D6}"/>
              </c:ext>
            </c:extLst>
          </c:dPt>
          <c:dPt>
            <c:idx val="2"/>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E-F839-46CB-812E-5EB81234E8D6}"/>
              </c:ext>
            </c:extLst>
          </c:dPt>
          <c:dPt>
            <c:idx val="3"/>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10-F839-46CB-812E-5EB81234E8D6}"/>
              </c:ext>
            </c:extLst>
          </c:dPt>
          <c:dLbls>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hu-HU"/>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'C4-39'!$A$28:$A$31</c:f>
              <c:strCache>
                <c:ptCount val="4"/>
                <c:pt idx="0">
                  <c:v>A: Performs stress test</c:v>
                </c:pt>
                <c:pt idx="1">
                  <c:v>B: Performs scenario analysis </c:v>
                </c:pt>
                <c:pt idx="2">
                  <c:v>C: Impact analysis using another technique </c:v>
                </c:pt>
                <c:pt idx="3">
                  <c:v>D: No impact studies performed</c:v>
                </c:pt>
              </c:strCache>
            </c:strRef>
          </c:cat>
          <c:val>
            <c:numRef>
              <c:f>'C4-39'!$F$28:$F$31</c:f>
              <c:numCache>
                <c:formatCode>General</c:formatCode>
                <c:ptCount val="4"/>
                <c:pt idx="0">
                  <c:v>3.2258064516129031E-2</c:v>
                </c:pt>
                <c:pt idx="1">
                  <c:v>6.4516129032258063E-2</c:v>
                </c:pt>
                <c:pt idx="2">
                  <c:v>0.16129032258064516</c:v>
                </c:pt>
                <c:pt idx="3">
                  <c:v>0.74193548387096775</c:v>
                </c:pt>
              </c:numCache>
            </c:numRef>
          </c:val>
          <c:extLst>
            <c:ext xmlns:c16="http://schemas.microsoft.com/office/drawing/2014/chart" uri="{C3380CC4-5D6E-409C-BE32-E72D297353CC}">
              <c16:uniqueId val="{00000011-F839-46CB-812E-5EB81234E8D6}"/>
            </c:ext>
          </c:extLst>
        </c:ser>
        <c:dLbls>
          <c:showLegendKey val="0"/>
          <c:showVal val="0"/>
          <c:showCatName val="0"/>
          <c:showSerName val="0"/>
          <c:showPercent val="0"/>
          <c:showBubbleSize val="0"/>
          <c:showLeaderLines val="0"/>
        </c:dLbls>
        <c:firstSliceAng val="0"/>
        <c:holeSize val="20"/>
      </c:doughnutChart>
      <c:spPr>
        <a:noFill/>
        <a:ln>
          <a:noFill/>
        </a:ln>
        <a:effectLst/>
      </c:spPr>
    </c:plotArea>
    <c:legend>
      <c:legendPos val="r"/>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userShapes r:id="rId3"/>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'C4-40'!$J$25</c:f>
              <c:strCache>
                <c:ptCount val="1"/>
                <c:pt idx="0">
                  <c:v>1. oszlop</c:v>
                </c:pt>
              </c:strCache>
            </c:strRef>
          </c:tx>
          <c:spPr>
            <a:noFill/>
            <a:ln>
              <a:noFill/>
            </a:ln>
            <a:effectLst/>
          </c:spPr>
          <c:invertIfNegative val="0"/>
          <c:cat>
            <c:strRef>
              <c:f>'C4-40'!$C$26:$C$32</c:f>
              <c:strCache>
                <c:ptCount val="7"/>
                <c:pt idx="0">
                  <c:v>Építőipar (F)</c:v>
                </c:pt>
                <c:pt idx="1">
                  <c:v>Feldolgozóipar (C)</c:v>
                </c:pt>
                <c:pt idx="2">
                  <c:v>Szállítás, raktározás (H)</c:v>
                </c:pt>
                <c:pt idx="3">
                  <c:v>Mező- és erdőgazdaság (A)</c:v>
                </c:pt>
                <c:pt idx="4">
                  <c:v>Bányászat (B)</c:v>
                </c:pt>
                <c:pt idx="5">
                  <c:v>Víz- és hulladékgazd. (E)</c:v>
                </c:pt>
                <c:pt idx="6">
                  <c:v>Villamosenergia és gázellátás (D)</c:v>
                </c:pt>
              </c:strCache>
            </c:strRef>
          </c:cat>
          <c:val>
            <c:numRef>
              <c:f>'C4-40'!$J$26:$J$32</c:f>
              <c:numCache>
                <c:formatCode>General</c:formatCode>
                <c:ptCount val="7"/>
                <c:pt idx="0">
                  <c:v>235</c:v>
                </c:pt>
                <c:pt idx="1">
                  <c:v>46</c:v>
                </c:pt>
                <c:pt idx="2">
                  <c:v>62</c:v>
                </c:pt>
                <c:pt idx="3">
                  <c:v>365</c:v>
                </c:pt>
                <c:pt idx="4">
                  <c:v>3808</c:v>
                </c:pt>
                <c:pt idx="5">
                  <c:v>124</c:v>
                </c:pt>
                <c:pt idx="6">
                  <c:v>7208</c:v>
                </c:pt>
              </c:numCache>
            </c:numRef>
          </c:val>
          <c:extLst>
            <c:ext xmlns:c16="http://schemas.microsoft.com/office/drawing/2014/chart" uri="{C3380CC4-5D6E-409C-BE32-E72D297353CC}">
              <c16:uniqueId val="{00000000-5C9E-4163-88DF-661C15840BB1}"/>
            </c:ext>
          </c:extLst>
        </c:ser>
        <c:ser>
          <c:idx val="1"/>
          <c:order val="1"/>
          <c:tx>
            <c:strRef>
              <c:f>'C4-40'!$K$25</c:f>
              <c:strCache>
                <c:ptCount val="1"/>
                <c:pt idx="0">
                  <c:v>2.oszlop</c:v>
                </c:pt>
              </c:strCache>
            </c:strRef>
          </c:tx>
          <c:spPr>
            <a:solidFill>
              <a:schemeClr val="bg2"/>
            </a:solidFill>
            <a:ln>
              <a:solidFill>
                <a:schemeClr val="accent6"/>
              </a:solidFill>
            </a:ln>
            <a:effectLst/>
          </c:spPr>
          <c:invertIfNegative val="0"/>
          <c:cat>
            <c:strRef>
              <c:f>'C4-40'!$C$26:$C$32</c:f>
              <c:strCache>
                <c:ptCount val="7"/>
                <c:pt idx="0">
                  <c:v>Építőipar (F)</c:v>
                </c:pt>
                <c:pt idx="1">
                  <c:v>Feldolgozóipar (C)</c:v>
                </c:pt>
                <c:pt idx="2">
                  <c:v>Szállítás, raktározás (H)</c:v>
                </c:pt>
                <c:pt idx="3">
                  <c:v>Mező- és erdőgazdaság (A)</c:v>
                </c:pt>
                <c:pt idx="4">
                  <c:v>Bányászat (B)</c:v>
                </c:pt>
                <c:pt idx="5">
                  <c:v>Víz- és hulladékgazd. (E)</c:v>
                </c:pt>
                <c:pt idx="6">
                  <c:v>Villamosenergia és gázellátás (D)</c:v>
                </c:pt>
              </c:strCache>
            </c:strRef>
          </c:cat>
          <c:val>
            <c:numRef>
              <c:f>'C4-40'!$K$26:$K$32</c:f>
              <c:numCache>
                <c:formatCode>General</c:formatCode>
                <c:ptCount val="7"/>
                <c:pt idx="0">
                  <c:v>0</c:v>
                </c:pt>
                <c:pt idx="1">
                  <c:v>426</c:v>
                </c:pt>
                <c:pt idx="2">
                  <c:v>600</c:v>
                </c:pt>
                <c:pt idx="3">
                  <c:v>1589</c:v>
                </c:pt>
                <c:pt idx="4">
                  <c:v>0</c:v>
                </c:pt>
                <c:pt idx="5">
                  <c:v>3867</c:v>
                </c:pt>
                <c:pt idx="6">
                  <c:v>0</c:v>
                </c:pt>
              </c:numCache>
            </c:numRef>
          </c:val>
          <c:extLst>
            <c:ext xmlns:c16="http://schemas.microsoft.com/office/drawing/2014/chart" uri="{C3380CC4-5D6E-409C-BE32-E72D297353CC}">
              <c16:uniqueId val="{00000001-5C9E-4163-88DF-661C15840BB1}"/>
            </c:ext>
          </c:extLst>
        </c:ser>
        <c:ser>
          <c:idx val="2"/>
          <c:order val="2"/>
          <c:tx>
            <c:strRef>
              <c:f>'C4-40'!$L$25</c:f>
              <c:strCache>
                <c:ptCount val="1"/>
                <c:pt idx="0">
                  <c:v>3. oszlop</c:v>
                </c:pt>
              </c:strCache>
            </c:strRef>
          </c:tx>
          <c:spPr>
            <a:solidFill>
              <a:srgbClr val="C00000"/>
            </a:solidFill>
            <a:ln>
              <a:solidFill>
                <a:srgbClr val="C00000"/>
              </a:solidFill>
            </a:ln>
            <a:effectLst/>
          </c:spPr>
          <c:invertIfNegative val="0"/>
          <c:cat>
            <c:strRef>
              <c:f>'C4-40'!$C$26:$C$32</c:f>
              <c:strCache>
                <c:ptCount val="7"/>
                <c:pt idx="0">
                  <c:v>Építőipar (F)</c:v>
                </c:pt>
                <c:pt idx="1">
                  <c:v>Feldolgozóipar (C)</c:v>
                </c:pt>
                <c:pt idx="2">
                  <c:v>Szállítás, raktározás (H)</c:v>
                </c:pt>
                <c:pt idx="3">
                  <c:v>Mező- és erdőgazdaság (A)</c:v>
                </c:pt>
                <c:pt idx="4">
                  <c:v>Bányászat (B)</c:v>
                </c:pt>
                <c:pt idx="5">
                  <c:v>Víz- és hulladékgazd. (E)</c:v>
                </c:pt>
                <c:pt idx="6">
                  <c:v>Villamosenergia és gázellátás (D)</c:v>
                </c:pt>
              </c:strCache>
            </c:strRef>
          </c:cat>
          <c:val>
            <c:numRef>
              <c:f>'C4-40'!$L$26:$L$32</c:f>
              <c:numCache>
                <c:formatCode>General</c:formatCode>
                <c:ptCount val="7"/>
                <c:pt idx="0">
                  <c:v>60</c:v>
                </c:pt>
                <c:pt idx="1">
                  <c:v>60</c:v>
                </c:pt>
                <c:pt idx="2">
                  <c:v>60</c:v>
                </c:pt>
                <c:pt idx="3">
                  <c:v>60</c:v>
                </c:pt>
                <c:pt idx="4">
                  <c:v>60</c:v>
                </c:pt>
                <c:pt idx="5">
                  <c:v>60</c:v>
                </c:pt>
                <c:pt idx="6">
                  <c:v>60</c:v>
                </c:pt>
              </c:numCache>
            </c:numRef>
          </c:val>
          <c:extLst>
            <c:ext xmlns:c16="http://schemas.microsoft.com/office/drawing/2014/chart" uri="{C3380CC4-5D6E-409C-BE32-E72D297353CC}">
              <c16:uniqueId val="{00000002-5C9E-4163-88DF-661C15840BB1}"/>
            </c:ext>
          </c:extLst>
        </c:ser>
        <c:ser>
          <c:idx val="3"/>
          <c:order val="3"/>
          <c:tx>
            <c:strRef>
              <c:f>'C4-40'!$M$25</c:f>
              <c:strCache>
                <c:ptCount val="1"/>
                <c:pt idx="0">
                  <c:v>4. oszlop</c:v>
                </c:pt>
              </c:strCache>
            </c:strRef>
          </c:tx>
          <c:spPr>
            <a:solidFill>
              <a:schemeClr val="bg2"/>
            </a:solidFill>
            <a:ln>
              <a:solidFill>
                <a:schemeClr val="accent6"/>
              </a:solidFill>
            </a:ln>
            <a:effectLst/>
          </c:spPr>
          <c:invertIfNegative val="0"/>
          <c:cat>
            <c:strRef>
              <c:f>'C4-40'!$C$26:$C$32</c:f>
              <c:strCache>
                <c:ptCount val="7"/>
                <c:pt idx="0">
                  <c:v>Építőipar (F)</c:v>
                </c:pt>
                <c:pt idx="1">
                  <c:v>Feldolgozóipar (C)</c:v>
                </c:pt>
                <c:pt idx="2">
                  <c:v>Szállítás, raktározás (H)</c:v>
                </c:pt>
                <c:pt idx="3">
                  <c:v>Mező- és erdőgazdaság (A)</c:v>
                </c:pt>
                <c:pt idx="4">
                  <c:v>Bányászat (B)</c:v>
                </c:pt>
                <c:pt idx="5">
                  <c:v>Víz- és hulladékgazd. (E)</c:v>
                </c:pt>
                <c:pt idx="6">
                  <c:v>Villamosenergia és gázellátás (D)</c:v>
                </c:pt>
              </c:strCache>
            </c:strRef>
          </c:cat>
          <c:val>
            <c:numRef>
              <c:f>'C4-40'!$M$26:$M$32</c:f>
              <c:numCache>
                <c:formatCode>General</c:formatCode>
                <c:ptCount val="7"/>
                <c:pt idx="0">
                  <c:v>0</c:v>
                </c:pt>
                <c:pt idx="1">
                  <c:v>2171</c:v>
                </c:pt>
                <c:pt idx="2">
                  <c:v>202</c:v>
                </c:pt>
                <c:pt idx="3">
                  <c:v>28</c:v>
                </c:pt>
                <c:pt idx="4">
                  <c:v>0</c:v>
                </c:pt>
                <c:pt idx="5">
                  <c:v>2415</c:v>
                </c:pt>
                <c:pt idx="6">
                  <c:v>0</c:v>
                </c:pt>
              </c:numCache>
            </c:numRef>
          </c:val>
          <c:extLst>
            <c:ext xmlns:c16="http://schemas.microsoft.com/office/drawing/2014/chart" uri="{C3380CC4-5D6E-409C-BE32-E72D297353CC}">
              <c16:uniqueId val="{00000003-5C9E-4163-88DF-661C15840BB1}"/>
            </c:ext>
          </c:extLst>
        </c:ser>
        <c:dLbls>
          <c:showLegendKey val="0"/>
          <c:showVal val="0"/>
          <c:showCatName val="0"/>
          <c:showSerName val="0"/>
          <c:showPercent val="0"/>
          <c:showBubbleSize val="0"/>
        </c:dLbls>
        <c:gapWidth val="150"/>
        <c:overlap val="100"/>
        <c:axId val="1025578968"/>
        <c:axId val="1025584872"/>
      </c:barChart>
      <c:catAx>
        <c:axId val="1025578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crossAx val="1025584872"/>
        <c:crosses val="autoZero"/>
        <c:auto val="1"/>
        <c:lblAlgn val="ctr"/>
        <c:lblOffset val="100"/>
        <c:noMultiLvlLbl val="0"/>
      </c:catAx>
      <c:valAx>
        <c:axId val="1025584872"/>
        <c:scaling>
          <c:orientation val="minMax"/>
        </c:scaling>
        <c:delete val="0"/>
        <c:axPos val="b"/>
        <c:majorGridlines>
          <c:spPr>
            <a:ln w="9525" cap="flat" cmpd="sng" algn="ctr">
              <a:solidFill>
                <a:schemeClr val="bg1">
                  <a:lumMod val="65000"/>
                </a:schemeClr>
              </a:solidFill>
              <a:prstDash val="dash"/>
              <a:round/>
            </a:ln>
            <a:effectLst/>
          </c:spPr>
        </c:majorGridlines>
        <c:title>
          <c:tx>
            <c:rich>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r>
                  <a:rPr lang="hu-HU">
                    <a:solidFill>
                      <a:sysClr val="windowText" lastClr="000000"/>
                    </a:solidFill>
                  </a:rPr>
                  <a:t>g/EUR</a:t>
                </a:r>
                <a:endParaRPr lang="en-US">
                  <a:solidFill>
                    <a:sysClr val="windowText" lastClr="000000"/>
                  </a:solidFill>
                </a:endParaRPr>
              </a:p>
            </c:rich>
          </c:tx>
          <c:layout>
            <c:manualLayout>
              <c:xMode val="edge"/>
              <c:yMode val="edge"/>
              <c:x val="0.88348409479361023"/>
              <c:y val="0.88225132235713388"/>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hu-HU"/>
          </a:p>
        </c:txPr>
        <c:crossAx val="1025578968"/>
        <c:crosses val="autoZero"/>
        <c:crossBetween val="between"/>
      </c:valAx>
      <c:spPr>
        <a:noFill/>
        <a:ln>
          <a:solidFill>
            <a:schemeClr val="bg1">
              <a:lumMod val="6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sz="800"/>
      </a:pPr>
      <a:endParaRPr lang="hu-HU"/>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'C4-40'!$J$25</c:f>
              <c:strCache>
                <c:ptCount val="1"/>
                <c:pt idx="0">
                  <c:v>1. oszlop</c:v>
                </c:pt>
              </c:strCache>
            </c:strRef>
          </c:tx>
          <c:spPr>
            <a:noFill/>
            <a:ln>
              <a:noFill/>
            </a:ln>
            <a:effectLst/>
          </c:spPr>
          <c:invertIfNegative val="0"/>
          <c:cat>
            <c:strRef>
              <c:f>'C4-40'!$B$26:$B$32</c:f>
              <c:strCache>
                <c:ptCount val="7"/>
                <c:pt idx="0">
                  <c:v>Building industry (F)</c:v>
                </c:pt>
                <c:pt idx="1">
                  <c:v>Manufacturing (C)</c:v>
                </c:pt>
                <c:pt idx="2">
                  <c:v>Transport, storage (H)</c:v>
                </c:pt>
                <c:pt idx="3">
                  <c:v>Agriculture and forestry (A) </c:v>
                </c:pt>
                <c:pt idx="4">
                  <c:v>Mining (B) </c:v>
                </c:pt>
                <c:pt idx="5">
                  <c:v>Water and waste management (E) </c:v>
                </c:pt>
                <c:pt idx="6">
                  <c:v>Electricity and gas supply (D) </c:v>
                </c:pt>
              </c:strCache>
            </c:strRef>
          </c:cat>
          <c:val>
            <c:numRef>
              <c:f>'C4-40'!$J$26:$J$32</c:f>
              <c:numCache>
                <c:formatCode>General</c:formatCode>
                <c:ptCount val="7"/>
                <c:pt idx="0">
                  <c:v>235</c:v>
                </c:pt>
                <c:pt idx="1">
                  <c:v>46</c:v>
                </c:pt>
                <c:pt idx="2">
                  <c:v>62</c:v>
                </c:pt>
                <c:pt idx="3">
                  <c:v>365</c:v>
                </c:pt>
                <c:pt idx="4">
                  <c:v>3808</c:v>
                </c:pt>
                <c:pt idx="5">
                  <c:v>124</c:v>
                </c:pt>
                <c:pt idx="6">
                  <c:v>7208</c:v>
                </c:pt>
              </c:numCache>
            </c:numRef>
          </c:val>
          <c:extLst>
            <c:ext xmlns:c16="http://schemas.microsoft.com/office/drawing/2014/chart" uri="{C3380CC4-5D6E-409C-BE32-E72D297353CC}">
              <c16:uniqueId val="{00000000-D1F6-4492-BF7C-CA04442AAC9F}"/>
            </c:ext>
          </c:extLst>
        </c:ser>
        <c:ser>
          <c:idx val="1"/>
          <c:order val="1"/>
          <c:tx>
            <c:strRef>
              <c:f>'C4-40'!$K$25</c:f>
              <c:strCache>
                <c:ptCount val="1"/>
                <c:pt idx="0">
                  <c:v>2.oszlop</c:v>
                </c:pt>
              </c:strCache>
            </c:strRef>
          </c:tx>
          <c:spPr>
            <a:solidFill>
              <a:schemeClr val="bg2"/>
            </a:solidFill>
            <a:ln>
              <a:solidFill>
                <a:schemeClr val="accent6"/>
              </a:solidFill>
            </a:ln>
            <a:effectLst/>
          </c:spPr>
          <c:invertIfNegative val="0"/>
          <c:cat>
            <c:strRef>
              <c:f>'C4-40'!$B$26:$B$32</c:f>
              <c:strCache>
                <c:ptCount val="7"/>
                <c:pt idx="0">
                  <c:v>Building industry (F)</c:v>
                </c:pt>
                <c:pt idx="1">
                  <c:v>Manufacturing (C)</c:v>
                </c:pt>
                <c:pt idx="2">
                  <c:v>Transport, storage (H)</c:v>
                </c:pt>
                <c:pt idx="3">
                  <c:v>Agriculture and forestry (A) </c:v>
                </c:pt>
                <c:pt idx="4">
                  <c:v>Mining (B) </c:v>
                </c:pt>
                <c:pt idx="5">
                  <c:v>Water and waste management (E) </c:v>
                </c:pt>
                <c:pt idx="6">
                  <c:v>Electricity and gas supply (D) </c:v>
                </c:pt>
              </c:strCache>
            </c:strRef>
          </c:cat>
          <c:val>
            <c:numRef>
              <c:f>'C4-40'!$K$26:$K$32</c:f>
              <c:numCache>
                <c:formatCode>General</c:formatCode>
                <c:ptCount val="7"/>
                <c:pt idx="0">
                  <c:v>0</c:v>
                </c:pt>
                <c:pt idx="1">
                  <c:v>426</c:v>
                </c:pt>
                <c:pt idx="2">
                  <c:v>600</c:v>
                </c:pt>
                <c:pt idx="3">
                  <c:v>1589</c:v>
                </c:pt>
                <c:pt idx="4">
                  <c:v>0</c:v>
                </c:pt>
                <c:pt idx="5">
                  <c:v>3867</c:v>
                </c:pt>
                <c:pt idx="6">
                  <c:v>0</c:v>
                </c:pt>
              </c:numCache>
            </c:numRef>
          </c:val>
          <c:extLst>
            <c:ext xmlns:c16="http://schemas.microsoft.com/office/drawing/2014/chart" uri="{C3380CC4-5D6E-409C-BE32-E72D297353CC}">
              <c16:uniqueId val="{00000001-D1F6-4492-BF7C-CA04442AAC9F}"/>
            </c:ext>
          </c:extLst>
        </c:ser>
        <c:ser>
          <c:idx val="2"/>
          <c:order val="2"/>
          <c:tx>
            <c:strRef>
              <c:f>'C4-40'!$L$25</c:f>
              <c:strCache>
                <c:ptCount val="1"/>
                <c:pt idx="0">
                  <c:v>3. oszlop</c:v>
                </c:pt>
              </c:strCache>
            </c:strRef>
          </c:tx>
          <c:spPr>
            <a:solidFill>
              <a:srgbClr val="C00000"/>
            </a:solidFill>
            <a:ln>
              <a:solidFill>
                <a:srgbClr val="C00000"/>
              </a:solidFill>
            </a:ln>
            <a:effectLst/>
          </c:spPr>
          <c:invertIfNegative val="0"/>
          <c:cat>
            <c:strRef>
              <c:f>'C4-40'!$B$26:$B$32</c:f>
              <c:strCache>
                <c:ptCount val="7"/>
                <c:pt idx="0">
                  <c:v>Building industry (F)</c:v>
                </c:pt>
                <c:pt idx="1">
                  <c:v>Manufacturing (C)</c:v>
                </c:pt>
                <c:pt idx="2">
                  <c:v>Transport, storage (H)</c:v>
                </c:pt>
                <c:pt idx="3">
                  <c:v>Agriculture and forestry (A) </c:v>
                </c:pt>
                <c:pt idx="4">
                  <c:v>Mining (B) </c:v>
                </c:pt>
                <c:pt idx="5">
                  <c:v>Water and waste management (E) </c:v>
                </c:pt>
                <c:pt idx="6">
                  <c:v>Electricity and gas supply (D) </c:v>
                </c:pt>
              </c:strCache>
            </c:strRef>
          </c:cat>
          <c:val>
            <c:numRef>
              <c:f>'C4-40'!$L$26:$L$32</c:f>
              <c:numCache>
                <c:formatCode>General</c:formatCode>
                <c:ptCount val="7"/>
                <c:pt idx="0">
                  <c:v>60</c:v>
                </c:pt>
                <c:pt idx="1">
                  <c:v>60</c:v>
                </c:pt>
                <c:pt idx="2">
                  <c:v>60</c:v>
                </c:pt>
                <c:pt idx="3">
                  <c:v>60</c:v>
                </c:pt>
                <c:pt idx="4">
                  <c:v>60</c:v>
                </c:pt>
                <c:pt idx="5">
                  <c:v>60</c:v>
                </c:pt>
                <c:pt idx="6">
                  <c:v>60</c:v>
                </c:pt>
              </c:numCache>
            </c:numRef>
          </c:val>
          <c:extLst>
            <c:ext xmlns:c16="http://schemas.microsoft.com/office/drawing/2014/chart" uri="{C3380CC4-5D6E-409C-BE32-E72D297353CC}">
              <c16:uniqueId val="{00000002-D1F6-4492-BF7C-CA04442AAC9F}"/>
            </c:ext>
          </c:extLst>
        </c:ser>
        <c:ser>
          <c:idx val="3"/>
          <c:order val="3"/>
          <c:tx>
            <c:strRef>
              <c:f>'C4-40'!$M$25</c:f>
              <c:strCache>
                <c:ptCount val="1"/>
                <c:pt idx="0">
                  <c:v>4. oszlop</c:v>
                </c:pt>
              </c:strCache>
            </c:strRef>
          </c:tx>
          <c:spPr>
            <a:solidFill>
              <a:schemeClr val="bg2"/>
            </a:solidFill>
            <a:ln>
              <a:solidFill>
                <a:schemeClr val="accent6"/>
              </a:solidFill>
            </a:ln>
            <a:effectLst/>
          </c:spPr>
          <c:invertIfNegative val="0"/>
          <c:cat>
            <c:strRef>
              <c:f>'C4-40'!$B$26:$B$32</c:f>
              <c:strCache>
                <c:ptCount val="7"/>
                <c:pt idx="0">
                  <c:v>Building industry (F)</c:v>
                </c:pt>
                <c:pt idx="1">
                  <c:v>Manufacturing (C)</c:v>
                </c:pt>
                <c:pt idx="2">
                  <c:v>Transport, storage (H)</c:v>
                </c:pt>
                <c:pt idx="3">
                  <c:v>Agriculture and forestry (A) </c:v>
                </c:pt>
                <c:pt idx="4">
                  <c:v>Mining (B) </c:v>
                </c:pt>
                <c:pt idx="5">
                  <c:v>Water and waste management (E) </c:v>
                </c:pt>
                <c:pt idx="6">
                  <c:v>Electricity and gas supply (D) </c:v>
                </c:pt>
              </c:strCache>
            </c:strRef>
          </c:cat>
          <c:val>
            <c:numRef>
              <c:f>'C4-40'!$M$26:$M$32</c:f>
              <c:numCache>
                <c:formatCode>General</c:formatCode>
                <c:ptCount val="7"/>
                <c:pt idx="0">
                  <c:v>0</c:v>
                </c:pt>
                <c:pt idx="1">
                  <c:v>2171</c:v>
                </c:pt>
                <c:pt idx="2">
                  <c:v>202</c:v>
                </c:pt>
                <c:pt idx="3">
                  <c:v>28</c:v>
                </c:pt>
                <c:pt idx="4">
                  <c:v>0</c:v>
                </c:pt>
                <c:pt idx="5">
                  <c:v>2415</c:v>
                </c:pt>
                <c:pt idx="6">
                  <c:v>0</c:v>
                </c:pt>
              </c:numCache>
            </c:numRef>
          </c:val>
          <c:extLst>
            <c:ext xmlns:c16="http://schemas.microsoft.com/office/drawing/2014/chart" uri="{C3380CC4-5D6E-409C-BE32-E72D297353CC}">
              <c16:uniqueId val="{00000003-D1F6-4492-BF7C-CA04442AAC9F}"/>
            </c:ext>
          </c:extLst>
        </c:ser>
        <c:dLbls>
          <c:showLegendKey val="0"/>
          <c:showVal val="0"/>
          <c:showCatName val="0"/>
          <c:showSerName val="0"/>
          <c:showPercent val="0"/>
          <c:showBubbleSize val="0"/>
        </c:dLbls>
        <c:gapWidth val="150"/>
        <c:overlap val="100"/>
        <c:axId val="1025578968"/>
        <c:axId val="1025584872"/>
      </c:barChart>
      <c:catAx>
        <c:axId val="1025578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crossAx val="1025584872"/>
        <c:crosses val="autoZero"/>
        <c:auto val="1"/>
        <c:lblAlgn val="ctr"/>
        <c:lblOffset val="100"/>
        <c:noMultiLvlLbl val="0"/>
      </c:catAx>
      <c:valAx>
        <c:axId val="1025584872"/>
        <c:scaling>
          <c:orientation val="minMax"/>
        </c:scaling>
        <c:delete val="0"/>
        <c:axPos val="b"/>
        <c:majorGridlines>
          <c:spPr>
            <a:ln w="9525" cap="flat" cmpd="sng" algn="ctr">
              <a:solidFill>
                <a:schemeClr val="bg1">
                  <a:lumMod val="65000"/>
                </a:schemeClr>
              </a:solidFill>
              <a:prstDash val="dash"/>
              <a:round/>
            </a:ln>
            <a:effectLst/>
          </c:spPr>
        </c:majorGridlines>
        <c:title>
          <c:tx>
            <c:rich>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r>
                  <a:rPr lang="hu-HU">
                    <a:solidFill>
                      <a:sysClr val="windowText" lastClr="000000"/>
                    </a:solidFill>
                  </a:rPr>
                  <a:t>g/EUR</a:t>
                </a:r>
                <a:endParaRPr lang="en-US">
                  <a:solidFill>
                    <a:sysClr val="windowText" lastClr="000000"/>
                  </a:solidFill>
                </a:endParaRPr>
              </a:p>
            </c:rich>
          </c:tx>
          <c:layout>
            <c:manualLayout>
              <c:xMode val="edge"/>
              <c:yMode val="edge"/>
              <c:x val="0.88348409479361023"/>
              <c:y val="0.88225132235713388"/>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hu-HU"/>
          </a:p>
        </c:txPr>
        <c:crossAx val="1025578968"/>
        <c:crosses val="autoZero"/>
        <c:crossBetween val="between"/>
      </c:valAx>
      <c:spPr>
        <a:noFill/>
        <a:ln>
          <a:solidFill>
            <a:schemeClr val="bg1">
              <a:lumMod val="6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sz="800"/>
      </a:pPr>
      <a:endParaRPr lang="hu-HU"/>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6402936662218"/>
          <c:y val="0.11156544956718425"/>
          <c:w val="0.8273371609389415"/>
          <c:h val="0.64005578136426255"/>
        </c:manualLayout>
      </c:layout>
      <c:lineChart>
        <c:grouping val="standard"/>
        <c:varyColors val="0"/>
        <c:ser>
          <c:idx val="1"/>
          <c:order val="0"/>
          <c:tx>
            <c:strRef>
              <c:f>'C4-41'!$D$16</c:f>
              <c:strCache>
                <c:ptCount val="1"/>
                <c:pt idx="0">
                  <c:v>Lineáris s. - mozgó átlag (bal tengely)</c:v>
                </c:pt>
              </c:strCache>
            </c:strRef>
          </c:tx>
          <c:spPr>
            <a:ln w="34925" cap="rnd">
              <a:solidFill>
                <a:schemeClr val="accent6">
                  <a:lumMod val="75000"/>
                </a:schemeClr>
              </a:solidFill>
              <a:round/>
            </a:ln>
            <a:effectLst/>
          </c:spPr>
          <c:marker>
            <c:symbol val="none"/>
          </c:marker>
          <c:cat>
            <c:numRef>
              <c:f>'C4-41'!$A$17:$A$119</c:f>
              <c:numCache>
                <c:formatCode>General</c:formatCode>
                <c:ptCount val="103"/>
                <c:pt idx="9">
                  <c:v>2013</c:v>
                </c:pt>
                <c:pt idx="21">
                  <c:v>2014</c:v>
                </c:pt>
                <c:pt idx="33">
                  <c:v>2015</c:v>
                </c:pt>
                <c:pt idx="45">
                  <c:v>2016</c:v>
                </c:pt>
                <c:pt idx="57">
                  <c:v>2017</c:v>
                </c:pt>
                <c:pt idx="69">
                  <c:v>2018</c:v>
                </c:pt>
                <c:pt idx="81">
                  <c:v>2019</c:v>
                </c:pt>
                <c:pt idx="93">
                  <c:v>2020</c:v>
                </c:pt>
              </c:numCache>
            </c:numRef>
          </c:cat>
          <c:val>
            <c:numRef>
              <c:f>'C4-41'!$D$17:$D$119</c:f>
              <c:numCache>
                <c:formatCode>General</c:formatCode>
                <c:ptCount val="103"/>
                <c:pt idx="11">
                  <c:v>8.1406063131491943E-2</c:v>
                </c:pt>
                <c:pt idx="12">
                  <c:v>8.1355289787270788E-2</c:v>
                </c:pt>
                <c:pt idx="13">
                  <c:v>8.1675882161322391E-2</c:v>
                </c:pt>
                <c:pt idx="14">
                  <c:v>8.1887479506304539E-2</c:v>
                </c:pt>
                <c:pt idx="15">
                  <c:v>8.1845949173797949E-2</c:v>
                </c:pt>
                <c:pt idx="16">
                  <c:v>8.1749975364321451E-2</c:v>
                </c:pt>
                <c:pt idx="17">
                  <c:v>8.1477820797569891E-2</c:v>
                </c:pt>
                <c:pt idx="18">
                  <c:v>8.1452110189624435E-2</c:v>
                </c:pt>
                <c:pt idx="19">
                  <c:v>8.1177317508975139E-2</c:v>
                </c:pt>
                <c:pt idx="20">
                  <c:v>8.1163667153135485E-2</c:v>
                </c:pt>
                <c:pt idx="21">
                  <c:v>8.0857745102587253E-2</c:v>
                </c:pt>
                <c:pt idx="22">
                  <c:v>8.0511785747628975E-2</c:v>
                </c:pt>
                <c:pt idx="23">
                  <c:v>8.0877245511788903E-2</c:v>
                </c:pt>
                <c:pt idx="24">
                  <c:v>8.1341146482444074E-2</c:v>
                </c:pt>
                <c:pt idx="25">
                  <c:v>8.2013419921214858E-2</c:v>
                </c:pt>
                <c:pt idx="26">
                  <c:v>8.2584047163911808E-2</c:v>
                </c:pt>
                <c:pt idx="27">
                  <c:v>8.3204765635934028E-2</c:v>
                </c:pt>
                <c:pt idx="28">
                  <c:v>8.39257294472774E-2</c:v>
                </c:pt>
                <c:pt idx="29">
                  <c:v>8.454607832476714E-2</c:v>
                </c:pt>
                <c:pt idx="30">
                  <c:v>8.4958305841593876E-2</c:v>
                </c:pt>
                <c:pt idx="31">
                  <c:v>8.5645411412742387E-2</c:v>
                </c:pt>
                <c:pt idx="32">
                  <c:v>8.6242593863318104E-2</c:v>
                </c:pt>
                <c:pt idx="33">
                  <c:v>8.6084084953508208E-2</c:v>
                </c:pt>
                <c:pt idx="34">
                  <c:v>8.5816688181828429E-2</c:v>
                </c:pt>
                <c:pt idx="35">
                  <c:v>8.4780102574606386E-2</c:v>
                </c:pt>
                <c:pt idx="36">
                  <c:v>8.3867162595967007E-2</c:v>
                </c:pt>
                <c:pt idx="37">
                  <c:v>8.2528313950361212E-2</c:v>
                </c:pt>
                <c:pt idx="38">
                  <c:v>8.1284767550154027E-2</c:v>
                </c:pt>
                <c:pt idx="39">
                  <c:v>8.0080143540135415E-2</c:v>
                </c:pt>
                <c:pt idx="40">
                  <c:v>7.8808471417152595E-2</c:v>
                </c:pt>
                <c:pt idx="41">
                  <c:v>7.7898856751589682E-2</c:v>
                </c:pt>
                <c:pt idx="42">
                  <c:v>7.6988325503194718E-2</c:v>
                </c:pt>
                <c:pt idx="43">
                  <c:v>7.61729661742893E-2</c:v>
                </c:pt>
                <c:pt idx="44">
                  <c:v>7.5349218927779835E-2</c:v>
                </c:pt>
                <c:pt idx="45">
                  <c:v>7.5405066050057021E-2</c:v>
                </c:pt>
                <c:pt idx="46">
                  <c:v>7.5911941940709271E-2</c:v>
                </c:pt>
                <c:pt idx="47">
                  <c:v>7.6594650793945465E-2</c:v>
                </c:pt>
                <c:pt idx="48">
                  <c:v>7.6793824841926941E-2</c:v>
                </c:pt>
                <c:pt idx="49">
                  <c:v>7.6945354069682448E-2</c:v>
                </c:pt>
                <c:pt idx="50">
                  <c:v>7.7025998241994506E-2</c:v>
                </c:pt>
                <c:pt idx="51">
                  <c:v>7.7170064408880787E-2</c:v>
                </c:pt>
                <c:pt idx="52">
                  <c:v>7.7175483958974347E-2</c:v>
                </c:pt>
                <c:pt idx="53">
                  <c:v>7.6969392749189749E-2</c:v>
                </c:pt>
                <c:pt idx="54">
                  <c:v>7.666148954513731E-2</c:v>
                </c:pt>
                <c:pt idx="55">
                  <c:v>7.6243114164890033E-2</c:v>
                </c:pt>
                <c:pt idx="56">
                  <c:v>7.6044410992317055E-2</c:v>
                </c:pt>
                <c:pt idx="57">
                  <c:v>7.592367721779579E-2</c:v>
                </c:pt>
                <c:pt idx="58">
                  <c:v>7.577940673207377E-2</c:v>
                </c:pt>
                <c:pt idx="59">
                  <c:v>7.5254372086452997E-2</c:v>
                </c:pt>
                <c:pt idx="60">
                  <c:v>7.4943309781066933E-2</c:v>
                </c:pt>
                <c:pt idx="61">
                  <c:v>7.5035173520571208E-2</c:v>
                </c:pt>
                <c:pt idx="62">
                  <c:v>7.5169810563493686E-2</c:v>
                </c:pt>
                <c:pt idx="63">
                  <c:v>7.5102007113011612E-2</c:v>
                </c:pt>
                <c:pt idx="64">
                  <c:v>7.5051033963336858E-2</c:v>
                </c:pt>
                <c:pt idx="65">
                  <c:v>7.5071996494814303E-2</c:v>
                </c:pt>
                <c:pt idx="66">
                  <c:v>7.4868685310216024E-2</c:v>
                </c:pt>
                <c:pt idx="67">
                  <c:v>7.4411298514302546E-2</c:v>
                </c:pt>
                <c:pt idx="68">
                  <c:v>7.3889227300989596E-2</c:v>
                </c:pt>
                <c:pt idx="69">
                  <c:v>7.2901329543666682E-2</c:v>
                </c:pt>
                <c:pt idx="70">
                  <c:v>7.1895803976338032E-2</c:v>
                </c:pt>
                <c:pt idx="71">
                  <c:v>7.1138493882755102E-2</c:v>
                </c:pt>
                <c:pt idx="72">
                  <c:v>7.0481617297943597E-2</c:v>
                </c:pt>
                <c:pt idx="73">
                  <c:v>6.991767469578139E-2</c:v>
                </c:pt>
                <c:pt idx="74">
                  <c:v>6.9380779465430212E-2</c:v>
                </c:pt>
                <c:pt idx="75">
                  <c:v>6.8979088990868451E-2</c:v>
                </c:pt>
                <c:pt idx="76">
                  <c:v>6.8697658716571672E-2</c:v>
                </c:pt>
                <c:pt idx="77">
                  <c:v>6.8336601935382046E-2</c:v>
                </c:pt>
                <c:pt idx="78">
                  <c:v>6.8139896290684829E-2</c:v>
                </c:pt>
                <c:pt idx="79">
                  <c:v>6.8209581055448554E-2</c:v>
                </c:pt>
                <c:pt idx="80">
                  <c:v>6.8352607101438756E-2</c:v>
                </c:pt>
                <c:pt idx="81">
                  <c:v>6.8684976784123053E-2</c:v>
                </c:pt>
                <c:pt idx="82">
                  <c:v>6.9078964263285733E-2</c:v>
                </c:pt>
                <c:pt idx="83">
                  <c:v>6.9591595767426587E-2</c:v>
                </c:pt>
                <c:pt idx="84">
                  <c:v>7.0309023390024664E-2</c:v>
                </c:pt>
                <c:pt idx="85">
                  <c:v>7.090735615365179E-2</c:v>
                </c:pt>
                <c:pt idx="86">
                  <c:v>7.149255979501927E-2</c:v>
                </c:pt>
                <c:pt idx="87">
                  <c:v>7.208331883959046E-2</c:v>
                </c:pt>
                <c:pt idx="88">
                  <c:v>7.2670528300689055E-2</c:v>
                </c:pt>
                <c:pt idx="89">
                  <c:v>7.3335653717336205E-2</c:v>
                </c:pt>
                <c:pt idx="90">
                  <c:v>7.4108131913119171E-2</c:v>
                </c:pt>
                <c:pt idx="91">
                  <c:v>7.5063452621582469E-2</c:v>
                </c:pt>
                <c:pt idx="92">
                  <c:v>7.5944048148184784E-2</c:v>
                </c:pt>
                <c:pt idx="93">
                  <c:v>7.6751398966677334E-2</c:v>
                </c:pt>
                <c:pt idx="94">
                  <c:v>7.7482929586248708E-2</c:v>
                </c:pt>
                <c:pt idx="95">
                  <c:v>7.8178893492904147E-2</c:v>
                </c:pt>
                <c:pt idx="96">
                  <c:v>7.8519262684635521E-2</c:v>
                </c:pt>
                <c:pt idx="97">
                  <c:v>7.891548076178527E-2</c:v>
                </c:pt>
                <c:pt idx="98">
                  <c:v>7.9471485801840075E-2</c:v>
                </c:pt>
                <c:pt idx="99">
                  <c:v>7.9934959010552684E-2</c:v>
                </c:pt>
                <c:pt idx="100">
                  <c:v>8.0508281326708273E-2</c:v>
                </c:pt>
                <c:pt idx="101">
                  <c:v>8.0753995047351673E-2</c:v>
                </c:pt>
                <c:pt idx="102">
                  <c:v>8.1054076389251814E-2</c:v>
                </c:pt>
              </c:numCache>
            </c:numRef>
          </c:val>
          <c:smooth val="0"/>
          <c:extLst>
            <c:ext xmlns:c16="http://schemas.microsoft.com/office/drawing/2014/chart" uri="{C3380CC4-5D6E-409C-BE32-E72D297353CC}">
              <c16:uniqueId val="{00000001-DB68-432D-80B3-89F8264A41D9}"/>
            </c:ext>
          </c:extLst>
        </c:ser>
        <c:ser>
          <c:idx val="0"/>
          <c:order val="1"/>
          <c:tx>
            <c:strRef>
              <c:f>'C4-41'!$C$16</c:f>
              <c:strCache>
                <c:ptCount val="1"/>
                <c:pt idx="0">
                  <c:v>Lineáris súlyozás (bal tengely)</c:v>
                </c:pt>
              </c:strCache>
            </c:strRef>
          </c:tx>
          <c:spPr>
            <a:ln w="15875" cap="rnd">
              <a:solidFill>
                <a:schemeClr val="accent6">
                  <a:lumMod val="60000"/>
                  <a:lumOff val="40000"/>
                </a:schemeClr>
              </a:solidFill>
              <a:prstDash val="solid"/>
              <a:round/>
            </a:ln>
            <a:effectLst/>
          </c:spPr>
          <c:marker>
            <c:symbol val="none"/>
          </c:marker>
          <c:cat>
            <c:numRef>
              <c:f>'C4-41'!$A$17:$A$119</c:f>
              <c:numCache>
                <c:formatCode>General</c:formatCode>
                <c:ptCount val="103"/>
                <c:pt idx="9">
                  <c:v>2013</c:v>
                </c:pt>
                <c:pt idx="21">
                  <c:v>2014</c:v>
                </c:pt>
                <c:pt idx="33">
                  <c:v>2015</c:v>
                </c:pt>
                <c:pt idx="45">
                  <c:v>2016</c:v>
                </c:pt>
                <c:pt idx="57">
                  <c:v>2017</c:v>
                </c:pt>
                <c:pt idx="69">
                  <c:v>2018</c:v>
                </c:pt>
                <c:pt idx="81">
                  <c:v>2019</c:v>
                </c:pt>
                <c:pt idx="93">
                  <c:v>2020</c:v>
                </c:pt>
              </c:numCache>
            </c:numRef>
          </c:cat>
          <c:val>
            <c:numRef>
              <c:f>'C4-41'!$C$17:$C$119</c:f>
              <c:numCache>
                <c:formatCode>General</c:formatCode>
                <c:ptCount val="103"/>
                <c:pt idx="0">
                  <c:v>8.3458129667270411E-2</c:v>
                </c:pt>
                <c:pt idx="1">
                  <c:v>7.8026256745989023E-2</c:v>
                </c:pt>
                <c:pt idx="2">
                  <c:v>7.8261233731142729E-2</c:v>
                </c:pt>
                <c:pt idx="3">
                  <c:v>7.9595100078024672E-2</c:v>
                </c:pt>
                <c:pt idx="4">
                  <c:v>8.0254595800390294E-2</c:v>
                </c:pt>
                <c:pt idx="5">
                  <c:v>8.1991868036052809E-2</c:v>
                </c:pt>
                <c:pt idx="6">
                  <c:v>8.2151926156703262E-2</c:v>
                </c:pt>
                <c:pt idx="7">
                  <c:v>8.1360836579925086E-2</c:v>
                </c:pt>
                <c:pt idx="8">
                  <c:v>8.0405346008805584E-2</c:v>
                </c:pt>
                <c:pt idx="9">
                  <c:v>8.5175519756314835E-2</c:v>
                </c:pt>
                <c:pt idx="10">
                  <c:v>8.3189777469163548E-2</c:v>
                </c:pt>
                <c:pt idx="11">
                  <c:v>8.3002167548121009E-2</c:v>
                </c:pt>
                <c:pt idx="12">
                  <c:v>8.2848849536616601E-2</c:v>
                </c:pt>
                <c:pt idx="13">
                  <c:v>8.1873365234608211E-2</c:v>
                </c:pt>
                <c:pt idx="14">
                  <c:v>8.080040187092849E-2</c:v>
                </c:pt>
                <c:pt idx="15">
                  <c:v>7.9096736087945763E-2</c:v>
                </c:pt>
                <c:pt idx="16">
                  <c:v>7.9102910086672251E-2</c:v>
                </c:pt>
                <c:pt idx="17">
                  <c:v>7.8726013235034031E-2</c:v>
                </c:pt>
                <c:pt idx="18">
                  <c:v>8.1843398861357775E-2</c:v>
                </c:pt>
                <c:pt idx="19">
                  <c:v>7.8063324412133483E-2</c:v>
                </c:pt>
                <c:pt idx="20">
                  <c:v>8.0241541738729799E-2</c:v>
                </c:pt>
                <c:pt idx="21">
                  <c:v>8.1504455149736088E-2</c:v>
                </c:pt>
                <c:pt idx="22">
                  <c:v>7.9038265209664227E-2</c:v>
                </c:pt>
                <c:pt idx="23">
                  <c:v>8.7387684718040287E-2</c:v>
                </c:pt>
                <c:pt idx="24">
                  <c:v>8.8415661184478619E-2</c:v>
                </c:pt>
                <c:pt idx="25">
                  <c:v>8.9940646499857432E-2</c:v>
                </c:pt>
                <c:pt idx="26">
                  <c:v>8.7647928783292015E-2</c:v>
                </c:pt>
                <c:pt idx="27">
                  <c:v>8.6545357752212282E-2</c:v>
                </c:pt>
                <c:pt idx="28">
                  <c:v>8.7754475822792929E-2</c:v>
                </c:pt>
                <c:pt idx="29">
                  <c:v>8.6170199764910735E-2</c:v>
                </c:pt>
                <c:pt idx="30">
                  <c:v>8.6790129063278681E-2</c:v>
                </c:pt>
                <c:pt idx="31">
                  <c:v>8.6308591265915557E-2</c:v>
                </c:pt>
                <c:pt idx="32">
                  <c:v>8.7407731145638407E-2</c:v>
                </c:pt>
                <c:pt idx="33">
                  <c:v>7.96023482320172E-2</c:v>
                </c:pt>
                <c:pt idx="34">
                  <c:v>7.5829503949507326E-2</c:v>
                </c:pt>
                <c:pt idx="35">
                  <c:v>7.4948657431375562E-2</c:v>
                </c:pt>
                <c:pt idx="36">
                  <c:v>7.7460381440806053E-2</c:v>
                </c:pt>
                <c:pt idx="37">
                  <c:v>7.3874462752587911E-2</c:v>
                </c:pt>
                <c:pt idx="38">
                  <c:v>7.2725371980805531E-2</c:v>
                </c:pt>
                <c:pt idx="39">
                  <c:v>7.2089869631989142E-2</c:v>
                </c:pt>
                <c:pt idx="40">
                  <c:v>7.2494410346999272E-2</c:v>
                </c:pt>
                <c:pt idx="41">
                  <c:v>7.5254823778155497E-2</c:v>
                </c:pt>
                <c:pt idx="42">
                  <c:v>7.5863754082538995E-2</c:v>
                </c:pt>
                <c:pt idx="43">
                  <c:v>7.6524279319050703E-2</c:v>
                </c:pt>
                <c:pt idx="44">
                  <c:v>7.7522764187524865E-2</c:v>
                </c:pt>
                <c:pt idx="45">
                  <c:v>8.0272513699343337E-2</c:v>
                </c:pt>
                <c:pt idx="46">
                  <c:v>8.1912014637334482E-2</c:v>
                </c:pt>
                <c:pt idx="47">
                  <c:v>8.3141163670209697E-2</c:v>
                </c:pt>
                <c:pt idx="48">
                  <c:v>7.9850470016583866E-2</c:v>
                </c:pt>
                <c:pt idx="49">
                  <c:v>7.5692813485654056E-2</c:v>
                </c:pt>
                <c:pt idx="50">
                  <c:v>7.3693102048550174E-2</c:v>
                </c:pt>
                <c:pt idx="51">
                  <c:v>7.3818663634624485E-2</c:v>
                </c:pt>
                <c:pt idx="52">
                  <c:v>7.2559444948121915E-2</c:v>
                </c:pt>
                <c:pt idx="53">
                  <c:v>7.2781729260740294E-2</c:v>
                </c:pt>
                <c:pt idx="54">
                  <c:v>7.2168915633909744E-2</c:v>
                </c:pt>
                <c:pt idx="55">
                  <c:v>7.1503774756083494E-2</c:v>
                </c:pt>
                <c:pt idx="56">
                  <c:v>7.5138326116649168E-2</c:v>
                </c:pt>
                <c:pt idx="57">
                  <c:v>7.8823708405088178E-2</c:v>
                </c:pt>
                <c:pt idx="58">
                  <c:v>8.0180768808670172E-2</c:v>
                </c:pt>
                <c:pt idx="59">
                  <c:v>7.6840747922760341E-2</c:v>
                </c:pt>
                <c:pt idx="60">
                  <c:v>7.6117722351951189E-2</c:v>
                </c:pt>
                <c:pt idx="61">
                  <c:v>7.679517835970516E-2</c:v>
                </c:pt>
                <c:pt idx="62">
                  <c:v>7.5308746563620119E-2</c:v>
                </c:pt>
                <c:pt idx="63">
                  <c:v>7.3005022228839533E-2</c:v>
                </c:pt>
                <c:pt idx="64">
                  <c:v>7.1947767152025E-2</c:v>
                </c:pt>
                <c:pt idx="65">
                  <c:v>7.3033279638469506E-2</c:v>
                </c:pt>
                <c:pt idx="66">
                  <c:v>6.9729181418730482E-2</c:v>
                </c:pt>
                <c:pt idx="67">
                  <c:v>6.601513320512177E-2</c:v>
                </c:pt>
                <c:pt idx="68">
                  <c:v>6.8873471556893565E-2</c:v>
                </c:pt>
                <c:pt idx="69">
                  <c:v>6.6968935317213318E-2</c:v>
                </c:pt>
                <c:pt idx="70">
                  <c:v>6.8114462000726253E-2</c:v>
                </c:pt>
                <c:pt idx="71">
                  <c:v>6.7753026799765276E-2</c:v>
                </c:pt>
                <c:pt idx="72">
                  <c:v>6.8235203334213124E-2</c:v>
                </c:pt>
                <c:pt idx="73">
                  <c:v>7.0027867133758748E-2</c:v>
                </c:pt>
                <c:pt idx="74">
                  <c:v>6.886600379940612E-2</c:v>
                </c:pt>
                <c:pt idx="75">
                  <c:v>6.8184736534098289E-2</c:v>
                </c:pt>
                <c:pt idx="76">
                  <c:v>6.8570603860463639E-2</c:v>
                </c:pt>
                <c:pt idx="77">
                  <c:v>6.8700598264193918E-2</c:v>
                </c:pt>
                <c:pt idx="78">
                  <c:v>6.7368713682363759E-2</c:v>
                </c:pt>
                <c:pt idx="79">
                  <c:v>6.6851350382286678E-2</c:v>
                </c:pt>
                <c:pt idx="80">
                  <c:v>7.0589784108775894E-2</c:v>
                </c:pt>
                <c:pt idx="81">
                  <c:v>7.0957371509424938E-2</c:v>
                </c:pt>
                <c:pt idx="82">
                  <c:v>7.2842311750678207E-2</c:v>
                </c:pt>
                <c:pt idx="83">
                  <c:v>7.3904604849455727E-2</c:v>
                </c:pt>
                <c:pt idx="84">
                  <c:v>7.6844334805390116E-2</c:v>
                </c:pt>
                <c:pt idx="85">
                  <c:v>7.72078602972842E-2</c:v>
                </c:pt>
                <c:pt idx="86">
                  <c:v>7.5888447495815872E-2</c:v>
                </c:pt>
                <c:pt idx="87">
                  <c:v>7.5273845068952475E-2</c:v>
                </c:pt>
                <c:pt idx="88">
                  <c:v>7.5617117393646696E-2</c:v>
                </c:pt>
                <c:pt idx="89">
                  <c:v>7.6682103263959869E-2</c:v>
                </c:pt>
                <c:pt idx="90">
                  <c:v>7.6638452031759272E-2</c:v>
                </c:pt>
                <c:pt idx="91">
                  <c:v>7.8315198883846429E-2</c:v>
                </c:pt>
                <c:pt idx="92">
                  <c:v>8.1156930428003607E-2</c:v>
                </c:pt>
                <c:pt idx="93">
                  <c:v>8.0645581331335647E-2</c:v>
                </c:pt>
                <c:pt idx="94">
                  <c:v>8.1620679185534617E-2</c:v>
                </c:pt>
                <c:pt idx="95">
                  <c:v>8.2256171729320829E-2</c:v>
                </c:pt>
                <c:pt idx="96">
                  <c:v>8.0928765106166783E-2</c:v>
                </c:pt>
                <c:pt idx="97">
                  <c:v>8.1962477223081087E-2</c:v>
                </c:pt>
                <c:pt idx="98">
                  <c:v>8.2560507976473643E-2</c:v>
                </c:pt>
                <c:pt idx="99">
                  <c:v>8.0835523573503903E-2</c:v>
                </c:pt>
                <c:pt idx="100">
                  <c:v>8.2496985187513569E-2</c:v>
                </c:pt>
                <c:pt idx="101">
                  <c:v>7.9630667911680872E-2</c:v>
                </c:pt>
                <c:pt idx="102">
                  <c:v>8.0239428134560795E-2</c:v>
                </c:pt>
              </c:numCache>
            </c:numRef>
          </c:val>
          <c:smooth val="0"/>
          <c:extLst>
            <c:ext xmlns:c16="http://schemas.microsoft.com/office/drawing/2014/chart" uri="{C3380CC4-5D6E-409C-BE32-E72D297353CC}">
              <c16:uniqueId val="{00000000-DB68-432D-80B3-89F8264A41D9}"/>
            </c:ext>
          </c:extLst>
        </c:ser>
        <c:dLbls>
          <c:showLegendKey val="0"/>
          <c:showVal val="0"/>
          <c:showCatName val="0"/>
          <c:showSerName val="0"/>
          <c:showPercent val="0"/>
          <c:showBubbleSize val="0"/>
        </c:dLbls>
        <c:marker val="1"/>
        <c:smooth val="0"/>
        <c:axId val="944866976"/>
        <c:axId val="944873864"/>
      </c:lineChart>
      <c:lineChart>
        <c:grouping val="standard"/>
        <c:varyColors val="0"/>
        <c:ser>
          <c:idx val="3"/>
          <c:order val="2"/>
          <c:tx>
            <c:strRef>
              <c:f>'C4-41'!$F$16</c:f>
              <c:strCache>
                <c:ptCount val="1"/>
                <c:pt idx="0">
                  <c:v>Gompertz-féle s. - mozgó átlag (jobb tengely)</c:v>
                </c:pt>
              </c:strCache>
            </c:strRef>
          </c:tx>
          <c:spPr>
            <a:ln w="34925" cap="rnd">
              <a:solidFill>
                <a:schemeClr val="tx1">
                  <a:lumMod val="75000"/>
                  <a:lumOff val="25000"/>
                </a:schemeClr>
              </a:solidFill>
              <a:round/>
            </a:ln>
            <a:effectLst/>
          </c:spPr>
          <c:marker>
            <c:symbol val="none"/>
          </c:marker>
          <c:cat>
            <c:numRef>
              <c:f>'C4-41'!$A$17:$A$119</c:f>
              <c:numCache>
                <c:formatCode>General</c:formatCode>
                <c:ptCount val="103"/>
                <c:pt idx="9">
                  <c:v>2013</c:v>
                </c:pt>
                <c:pt idx="21">
                  <c:v>2014</c:v>
                </c:pt>
                <c:pt idx="33">
                  <c:v>2015</c:v>
                </c:pt>
                <c:pt idx="45">
                  <c:v>2016</c:v>
                </c:pt>
                <c:pt idx="57">
                  <c:v>2017</c:v>
                </c:pt>
                <c:pt idx="69">
                  <c:v>2018</c:v>
                </c:pt>
                <c:pt idx="81">
                  <c:v>2019</c:v>
                </c:pt>
                <c:pt idx="93">
                  <c:v>2020</c:v>
                </c:pt>
              </c:numCache>
            </c:numRef>
          </c:cat>
          <c:val>
            <c:numRef>
              <c:f>'C4-41'!$F$17:$F$119</c:f>
              <c:numCache>
                <c:formatCode>General</c:formatCode>
                <c:ptCount val="103"/>
                <c:pt idx="11">
                  <c:v>0.13525923455399383</c:v>
                </c:pt>
                <c:pt idx="12">
                  <c:v>0.13635173978491558</c:v>
                </c:pt>
                <c:pt idx="13">
                  <c:v>0.1380702379377988</c:v>
                </c:pt>
                <c:pt idx="14">
                  <c:v>0.1396340953431745</c:v>
                </c:pt>
                <c:pt idx="15">
                  <c:v>0.14093281556536444</c:v>
                </c:pt>
                <c:pt idx="16">
                  <c:v>0.14224194548577471</c:v>
                </c:pt>
                <c:pt idx="17">
                  <c:v>0.14338848949951383</c:v>
                </c:pt>
                <c:pt idx="18">
                  <c:v>0.14479021569893627</c:v>
                </c:pt>
                <c:pt idx="19">
                  <c:v>0.14554397480999373</c:v>
                </c:pt>
                <c:pt idx="20">
                  <c:v>0.14652353535815793</c:v>
                </c:pt>
                <c:pt idx="21">
                  <c:v>0.14680767344045678</c:v>
                </c:pt>
                <c:pt idx="22">
                  <c:v>0.14693740134441419</c:v>
                </c:pt>
                <c:pt idx="23">
                  <c:v>0.15051029674046681</c:v>
                </c:pt>
                <c:pt idx="24">
                  <c:v>0.15411852807593576</c:v>
                </c:pt>
                <c:pt idx="25">
                  <c:v>0.15795376013457976</c:v>
                </c:pt>
                <c:pt idx="26">
                  <c:v>0.16123483903072752</c:v>
                </c:pt>
                <c:pt idx="27">
                  <c:v>0.16447996543065857</c:v>
                </c:pt>
                <c:pt idx="28">
                  <c:v>0.16764302732390959</c:v>
                </c:pt>
                <c:pt idx="29">
                  <c:v>0.17078286045942614</c:v>
                </c:pt>
                <c:pt idx="30">
                  <c:v>0.1736218748214127</c:v>
                </c:pt>
                <c:pt idx="31">
                  <c:v>0.17711175754812369</c:v>
                </c:pt>
                <c:pt idx="32">
                  <c:v>0.18085510994780796</c:v>
                </c:pt>
                <c:pt idx="33">
                  <c:v>0.18159897427439839</c:v>
                </c:pt>
                <c:pt idx="34">
                  <c:v>0.18224467239199929</c:v>
                </c:pt>
                <c:pt idx="35">
                  <c:v>0.17924434067153303</c:v>
                </c:pt>
                <c:pt idx="36">
                  <c:v>0.17644134986843896</c:v>
                </c:pt>
                <c:pt idx="37">
                  <c:v>0.17318174514413498</c:v>
                </c:pt>
                <c:pt idx="38">
                  <c:v>0.17038743990942232</c:v>
                </c:pt>
                <c:pt idx="39">
                  <c:v>0.16757122406635425</c:v>
                </c:pt>
                <c:pt idx="40">
                  <c:v>0.16450638523554714</c:v>
                </c:pt>
                <c:pt idx="41">
                  <c:v>0.16180094408880905</c:v>
                </c:pt>
                <c:pt idx="42">
                  <c:v>0.15960887014307487</c:v>
                </c:pt>
                <c:pt idx="43">
                  <c:v>0.15736482952675096</c:v>
                </c:pt>
                <c:pt idx="44">
                  <c:v>0.15437526927860537</c:v>
                </c:pt>
                <c:pt idx="45">
                  <c:v>0.15433906936358713</c:v>
                </c:pt>
                <c:pt idx="46">
                  <c:v>0.15492446035694082</c:v>
                </c:pt>
                <c:pt idx="47">
                  <c:v>0.15653830145845565</c:v>
                </c:pt>
                <c:pt idx="48">
                  <c:v>0.15756391139922524</c:v>
                </c:pt>
                <c:pt idx="49">
                  <c:v>0.1577739608925445</c:v>
                </c:pt>
                <c:pt idx="50">
                  <c:v>0.15805392215495043</c:v>
                </c:pt>
                <c:pt idx="51">
                  <c:v>0.15847800779945603</c:v>
                </c:pt>
                <c:pt idx="52">
                  <c:v>0.15881239028008773</c:v>
                </c:pt>
                <c:pt idx="53">
                  <c:v>0.15861107029906454</c:v>
                </c:pt>
                <c:pt idx="54">
                  <c:v>0.15755446669186082</c:v>
                </c:pt>
                <c:pt idx="55">
                  <c:v>0.15674047791935145</c:v>
                </c:pt>
                <c:pt idx="56">
                  <c:v>0.15638557891526883</c:v>
                </c:pt>
                <c:pt idx="57">
                  <c:v>0.15610314749927795</c:v>
                </c:pt>
                <c:pt idx="58">
                  <c:v>0.15560193405597705</c:v>
                </c:pt>
                <c:pt idx="59">
                  <c:v>0.15427515801793745</c:v>
                </c:pt>
                <c:pt idx="60">
                  <c:v>0.15356696487767474</c:v>
                </c:pt>
                <c:pt idx="61">
                  <c:v>0.15408568878637099</c:v>
                </c:pt>
                <c:pt idx="62">
                  <c:v>0.15454194895504339</c:v>
                </c:pt>
                <c:pt idx="63">
                  <c:v>0.15449139031536588</c:v>
                </c:pt>
                <c:pt idx="64">
                  <c:v>0.15431225568178095</c:v>
                </c:pt>
                <c:pt idx="65">
                  <c:v>0.1544583943357675</c:v>
                </c:pt>
                <c:pt idx="66">
                  <c:v>0.15394708311962252</c:v>
                </c:pt>
                <c:pt idx="67">
                  <c:v>0.15284645297501795</c:v>
                </c:pt>
                <c:pt idx="68">
                  <c:v>0.15170485078157675</c:v>
                </c:pt>
                <c:pt idx="69">
                  <c:v>0.14991736940875219</c:v>
                </c:pt>
                <c:pt idx="70">
                  <c:v>0.14818492977606379</c:v>
                </c:pt>
                <c:pt idx="71">
                  <c:v>0.14622022419717814</c:v>
                </c:pt>
                <c:pt idx="72">
                  <c:v>0.14407943494056943</c:v>
                </c:pt>
                <c:pt idx="73">
                  <c:v>0.14195703549411934</c:v>
                </c:pt>
                <c:pt idx="74">
                  <c:v>0.13979913355149229</c:v>
                </c:pt>
                <c:pt idx="75">
                  <c:v>0.13817697534653237</c:v>
                </c:pt>
                <c:pt idx="76">
                  <c:v>0.13672949207038063</c:v>
                </c:pt>
                <c:pt idx="77">
                  <c:v>0.13505692295632751</c:v>
                </c:pt>
                <c:pt idx="78">
                  <c:v>0.1340740046693997</c:v>
                </c:pt>
                <c:pt idx="79">
                  <c:v>0.13363006739536676</c:v>
                </c:pt>
                <c:pt idx="80">
                  <c:v>0.13342892734210418</c:v>
                </c:pt>
                <c:pt idx="81">
                  <c:v>0.13361070463410543</c:v>
                </c:pt>
                <c:pt idx="82">
                  <c:v>0.13390389635492761</c:v>
                </c:pt>
                <c:pt idx="83">
                  <c:v>0.13435904352860392</c:v>
                </c:pt>
                <c:pt idx="84">
                  <c:v>0.13527829217836715</c:v>
                </c:pt>
                <c:pt idx="85">
                  <c:v>0.13597022597785566</c:v>
                </c:pt>
                <c:pt idx="86">
                  <c:v>0.13653622189324779</c:v>
                </c:pt>
                <c:pt idx="87">
                  <c:v>0.13717555040898488</c:v>
                </c:pt>
                <c:pt idx="88">
                  <c:v>0.13791086397180566</c:v>
                </c:pt>
                <c:pt idx="89">
                  <c:v>0.13919090611870444</c:v>
                </c:pt>
                <c:pt idx="90">
                  <c:v>0.14075490252189213</c:v>
                </c:pt>
                <c:pt idx="91">
                  <c:v>0.14264221475672259</c:v>
                </c:pt>
                <c:pt idx="92">
                  <c:v>0.1444481208103415</c:v>
                </c:pt>
                <c:pt idx="93">
                  <c:v>0.14601976652614859</c:v>
                </c:pt>
                <c:pt idx="94">
                  <c:v>0.14767277752423544</c:v>
                </c:pt>
                <c:pt idx="95">
                  <c:v>0.14949357459461138</c:v>
                </c:pt>
                <c:pt idx="96">
                  <c:v>0.15042062373535767</c:v>
                </c:pt>
                <c:pt idx="97">
                  <c:v>0.15188861726051536</c:v>
                </c:pt>
                <c:pt idx="98">
                  <c:v>0.1536691584972342</c:v>
                </c:pt>
                <c:pt idx="99">
                  <c:v>0.15506414769175167</c:v>
                </c:pt>
                <c:pt idx="100">
                  <c:v>0.15642608481772982</c:v>
                </c:pt>
                <c:pt idx="101">
                  <c:v>0.15660246422573537</c:v>
                </c:pt>
                <c:pt idx="102">
                  <c:v>0.15681583176891806</c:v>
                </c:pt>
              </c:numCache>
            </c:numRef>
          </c:val>
          <c:smooth val="0"/>
          <c:extLst>
            <c:ext xmlns:c16="http://schemas.microsoft.com/office/drawing/2014/chart" uri="{C3380CC4-5D6E-409C-BE32-E72D297353CC}">
              <c16:uniqueId val="{00000003-DB68-432D-80B3-89F8264A41D9}"/>
            </c:ext>
          </c:extLst>
        </c:ser>
        <c:ser>
          <c:idx val="2"/>
          <c:order val="3"/>
          <c:tx>
            <c:strRef>
              <c:f>'C4-41'!$E$16</c:f>
              <c:strCache>
                <c:ptCount val="1"/>
                <c:pt idx="0">
                  <c:v>Gompertz-féle súlyozás (jobb tengely)</c:v>
                </c:pt>
              </c:strCache>
            </c:strRef>
          </c:tx>
          <c:spPr>
            <a:ln w="19050" cap="rnd">
              <a:solidFill>
                <a:schemeClr val="bg1">
                  <a:lumMod val="75000"/>
                </a:schemeClr>
              </a:solidFill>
              <a:prstDash val="solid"/>
              <a:round/>
            </a:ln>
            <a:effectLst/>
          </c:spPr>
          <c:marker>
            <c:symbol val="none"/>
          </c:marker>
          <c:cat>
            <c:numRef>
              <c:f>'C4-41'!$A$17:$A$119</c:f>
              <c:numCache>
                <c:formatCode>General</c:formatCode>
                <c:ptCount val="103"/>
                <c:pt idx="9">
                  <c:v>2013</c:v>
                </c:pt>
                <c:pt idx="21">
                  <c:v>2014</c:v>
                </c:pt>
                <c:pt idx="33">
                  <c:v>2015</c:v>
                </c:pt>
                <c:pt idx="45">
                  <c:v>2016</c:v>
                </c:pt>
                <c:pt idx="57">
                  <c:v>2017</c:v>
                </c:pt>
                <c:pt idx="69">
                  <c:v>2018</c:v>
                </c:pt>
                <c:pt idx="81">
                  <c:v>2019</c:v>
                </c:pt>
                <c:pt idx="93">
                  <c:v>2020</c:v>
                </c:pt>
              </c:numCache>
            </c:numRef>
          </c:cat>
          <c:val>
            <c:numRef>
              <c:f>'C4-41'!$E$17:$E$119</c:f>
              <c:numCache>
                <c:formatCode>General</c:formatCode>
                <c:ptCount val="103"/>
                <c:pt idx="0">
                  <c:v>0.13348667250941132</c:v>
                </c:pt>
                <c:pt idx="1">
                  <c:v>0.12543958652310547</c:v>
                </c:pt>
                <c:pt idx="2">
                  <c:v>0.12692265997932284</c:v>
                </c:pt>
                <c:pt idx="3">
                  <c:v>0.12798945030746589</c:v>
                </c:pt>
                <c:pt idx="4">
                  <c:v>0.13183585317727398</c:v>
                </c:pt>
                <c:pt idx="5">
                  <c:v>0.13488037372044137</c:v>
                </c:pt>
                <c:pt idx="6">
                  <c:v>0.13663658288022465</c:v>
                </c:pt>
                <c:pt idx="7">
                  <c:v>0.13410595614638468</c:v>
                </c:pt>
                <c:pt idx="8">
                  <c:v>0.13461585957298169</c:v>
                </c:pt>
                <c:pt idx="9">
                  <c:v>0.1459623262639336</c:v>
                </c:pt>
                <c:pt idx="10">
                  <c:v>0.14495440564026424</c:v>
                </c:pt>
                <c:pt idx="11">
                  <c:v>0.14628108792711608</c:v>
                </c:pt>
                <c:pt idx="12">
                  <c:v>0.14659673528047232</c:v>
                </c:pt>
                <c:pt idx="13">
                  <c:v>0.14606156435770426</c:v>
                </c:pt>
                <c:pt idx="14">
                  <c:v>0.14568894884383141</c:v>
                </c:pt>
                <c:pt idx="15">
                  <c:v>0.1435740929737451</c:v>
                </c:pt>
                <c:pt idx="16">
                  <c:v>0.14754541222219719</c:v>
                </c:pt>
                <c:pt idx="17">
                  <c:v>0.14863890188531073</c:v>
                </c:pt>
                <c:pt idx="18">
                  <c:v>0.15345729727329399</c:v>
                </c:pt>
                <c:pt idx="19">
                  <c:v>0.14315106547907436</c:v>
                </c:pt>
                <c:pt idx="20">
                  <c:v>0.14637058615095211</c:v>
                </c:pt>
                <c:pt idx="21">
                  <c:v>0.14937198325151943</c:v>
                </c:pt>
                <c:pt idx="22">
                  <c:v>0.14651114048775318</c:v>
                </c:pt>
                <c:pt idx="23">
                  <c:v>0.18915583267974728</c:v>
                </c:pt>
                <c:pt idx="24">
                  <c:v>0.18989551130609975</c:v>
                </c:pt>
                <c:pt idx="25">
                  <c:v>0.19208434906143207</c:v>
                </c:pt>
                <c:pt idx="26">
                  <c:v>0.18506189559760464</c:v>
                </c:pt>
                <c:pt idx="27">
                  <c:v>0.18251560977291781</c:v>
                </c:pt>
                <c:pt idx="28">
                  <c:v>0.18550215494120956</c:v>
                </c:pt>
                <c:pt idx="29">
                  <c:v>0.18631689951150956</c:v>
                </c:pt>
                <c:pt idx="30">
                  <c:v>0.18752546961713268</c:v>
                </c:pt>
                <c:pt idx="31">
                  <c:v>0.18502965819960648</c:v>
                </c:pt>
                <c:pt idx="32">
                  <c:v>0.19129081494716282</c:v>
                </c:pt>
                <c:pt idx="33">
                  <c:v>0.15829835517060456</c:v>
                </c:pt>
                <c:pt idx="34">
                  <c:v>0.1542595178989645</c:v>
                </c:pt>
                <c:pt idx="35">
                  <c:v>0.15315185203415155</c:v>
                </c:pt>
                <c:pt idx="36">
                  <c:v>0.15625962166897156</c:v>
                </c:pt>
                <c:pt idx="37">
                  <c:v>0.15296909236978382</c:v>
                </c:pt>
                <c:pt idx="38">
                  <c:v>0.15153023278105346</c:v>
                </c:pt>
                <c:pt idx="39">
                  <c:v>0.14872101965610038</c:v>
                </c:pt>
                <c:pt idx="40">
                  <c:v>0.1487240889715247</c:v>
                </c:pt>
                <c:pt idx="41">
                  <c:v>0.15385160575065235</c:v>
                </c:pt>
                <c:pt idx="42">
                  <c:v>0.16122058226832267</c:v>
                </c:pt>
                <c:pt idx="43">
                  <c:v>0.15810117080371935</c:v>
                </c:pt>
                <c:pt idx="44">
                  <c:v>0.1554160919694158</c:v>
                </c:pt>
                <c:pt idx="45">
                  <c:v>0.1578639561903851</c:v>
                </c:pt>
                <c:pt idx="46">
                  <c:v>0.16128420981920891</c:v>
                </c:pt>
                <c:pt idx="47">
                  <c:v>0.17251794525232947</c:v>
                </c:pt>
                <c:pt idx="48">
                  <c:v>0.16856694095820637</c:v>
                </c:pt>
                <c:pt idx="49">
                  <c:v>0.15548968628961504</c:v>
                </c:pt>
                <c:pt idx="50">
                  <c:v>0.15488976792992457</c:v>
                </c:pt>
                <c:pt idx="51">
                  <c:v>0.15381004739016782</c:v>
                </c:pt>
                <c:pt idx="52">
                  <c:v>0.15273667873910504</c:v>
                </c:pt>
                <c:pt idx="53">
                  <c:v>0.15143576597837408</c:v>
                </c:pt>
                <c:pt idx="54">
                  <c:v>0.14854133898187824</c:v>
                </c:pt>
                <c:pt idx="55">
                  <c:v>0.14833330553360685</c:v>
                </c:pt>
                <c:pt idx="56">
                  <c:v>0.15115730392042445</c:v>
                </c:pt>
                <c:pt idx="57">
                  <c:v>0.15447477919849462</c:v>
                </c:pt>
                <c:pt idx="58">
                  <c:v>0.15526964849959818</c:v>
                </c:pt>
                <c:pt idx="59">
                  <c:v>0.15659663279585437</c:v>
                </c:pt>
                <c:pt idx="60">
                  <c:v>0.16006862327505386</c:v>
                </c:pt>
                <c:pt idx="61">
                  <c:v>0.16171437319397014</c:v>
                </c:pt>
                <c:pt idx="62">
                  <c:v>0.16036488995399298</c:v>
                </c:pt>
                <c:pt idx="63">
                  <c:v>0.15320334371403796</c:v>
                </c:pt>
                <c:pt idx="64">
                  <c:v>0.15058706313608561</c:v>
                </c:pt>
                <c:pt idx="65">
                  <c:v>0.15318942982621278</c:v>
                </c:pt>
                <c:pt idx="66">
                  <c:v>0.14240560438813876</c:v>
                </c:pt>
                <c:pt idx="67">
                  <c:v>0.13512574379835177</c:v>
                </c:pt>
                <c:pt idx="68">
                  <c:v>0.13745807759912981</c:v>
                </c:pt>
                <c:pt idx="69">
                  <c:v>0.13302500272460005</c:v>
                </c:pt>
                <c:pt idx="70">
                  <c:v>0.13448037290733744</c:v>
                </c:pt>
                <c:pt idx="71">
                  <c:v>0.13302016584922668</c:v>
                </c:pt>
                <c:pt idx="72">
                  <c:v>0.13437915219574928</c:v>
                </c:pt>
                <c:pt idx="73">
                  <c:v>0.13624557983656896</c:v>
                </c:pt>
                <c:pt idx="74">
                  <c:v>0.13447006664246855</c:v>
                </c:pt>
                <c:pt idx="75">
                  <c:v>0.13373744525451864</c:v>
                </c:pt>
                <c:pt idx="76">
                  <c:v>0.13321726382226484</c:v>
                </c:pt>
                <c:pt idx="77">
                  <c:v>0.13311860045757556</c:v>
                </c:pt>
                <c:pt idx="78">
                  <c:v>0.13061058494500474</c:v>
                </c:pt>
                <c:pt idx="79">
                  <c:v>0.12979849650995648</c:v>
                </c:pt>
                <c:pt idx="80">
                  <c:v>0.135044396959979</c:v>
                </c:pt>
                <c:pt idx="81">
                  <c:v>0.13520633022861475</c:v>
                </c:pt>
                <c:pt idx="82">
                  <c:v>0.13799867355720352</c:v>
                </c:pt>
                <c:pt idx="83">
                  <c:v>0.13848193193334288</c:v>
                </c:pt>
                <c:pt idx="84">
                  <c:v>0.14541013599290806</c:v>
                </c:pt>
                <c:pt idx="85">
                  <c:v>0.14454878543043065</c:v>
                </c:pt>
                <c:pt idx="86">
                  <c:v>0.14126201762717444</c:v>
                </c:pt>
                <c:pt idx="87">
                  <c:v>0.14140938744336398</c:v>
                </c:pt>
                <c:pt idx="88">
                  <c:v>0.14204102657611412</c:v>
                </c:pt>
                <c:pt idx="89">
                  <c:v>0.1484791062203607</c:v>
                </c:pt>
                <c:pt idx="90">
                  <c:v>0.14937854178325724</c:v>
                </c:pt>
                <c:pt idx="91">
                  <c:v>0.15244624332792187</c:v>
                </c:pt>
                <c:pt idx="92">
                  <c:v>0.15671526960340595</c:v>
                </c:pt>
                <c:pt idx="93">
                  <c:v>0.15406607881829965</c:v>
                </c:pt>
                <c:pt idx="94">
                  <c:v>0.15783480553424575</c:v>
                </c:pt>
                <c:pt idx="95">
                  <c:v>0.16033149677785397</c:v>
                </c:pt>
                <c:pt idx="96">
                  <c:v>0.15653472568186375</c:v>
                </c:pt>
                <c:pt idx="97">
                  <c:v>0.16216470773232292</c:v>
                </c:pt>
                <c:pt idx="98">
                  <c:v>0.16262851246780047</c:v>
                </c:pt>
                <c:pt idx="99">
                  <c:v>0.15814925777757363</c:v>
                </c:pt>
                <c:pt idx="100">
                  <c:v>0.15838427208785202</c:v>
                </c:pt>
                <c:pt idx="101">
                  <c:v>0.15059565911642725</c:v>
                </c:pt>
                <c:pt idx="102">
                  <c:v>0.15193895230144933</c:v>
                </c:pt>
              </c:numCache>
            </c:numRef>
          </c:val>
          <c:smooth val="0"/>
          <c:extLst>
            <c:ext xmlns:c16="http://schemas.microsoft.com/office/drawing/2014/chart" uri="{C3380CC4-5D6E-409C-BE32-E72D297353CC}">
              <c16:uniqueId val="{00000002-DB68-432D-80B3-89F8264A41D9}"/>
            </c:ext>
          </c:extLst>
        </c:ser>
        <c:dLbls>
          <c:showLegendKey val="0"/>
          <c:showVal val="0"/>
          <c:showCatName val="0"/>
          <c:showSerName val="0"/>
          <c:showPercent val="0"/>
          <c:showBubbleSize val="0"/>
        </c:dLbls>
        <c:marker val="1"/>
        <c:smooth val="0"/>
        <c:axId val="976577168"/>
        <c:axId val="976576512"/>
      </c:lineChart>
      <c:catAx>
        <c:axId val="944866976"/>
        <c:scaling>
          <c:orientation val="minMax"/>
        </c:scaling>
        <c:delete val="0"/>
        <c:axPos val="b"/>
        <c:numFmt formatCode="General" sourceLinked="1"/>
        <c:majorTickMark val="none"/>
        <c:minorTickMark val="none"/>
        <c:tickLblPos val="nextTo"/>
        <c:spPr>
          <a:noFill/>
          <a:ln w="6350" cap="flat" cmpd="sng" algn="ctr">
            <a:solidFill>
              <a:schemeClr val="accent3"/>
            </a:solidFill>
            <a:prstDash val="solid"/>
            <a:miter lim="800000"/>
          </a:ln>
          <a:effectLst/>
        </c:spPr>
        <c:txPr>
          <a:bodyPr rot="-60000" spcFirstLastPara="1" vertOverflow="ellipsis" wrap="square" anchor="ctr" anchorCtr="1"/>
          <a:lstStyle/>
          <a:p>
            <a:pPr>
              <a:defRPr sz="1000" b="0" i="0" u="none" strike="noStrike" kern="1200" baseline="0">
                <a:solidFill>
                  <a:schemeClr val="tx1"/>
                </a:solidFill>
                <a:latin typeface="+mn-lt"/>
                <a:ea typeface="+mn-ea"/>
                <a:cs typeface="+mn-cs"/>
              </a:defRPr>
            </a:pPr>
            <a:endParaRPr lang="hu-HU"/>
          </a:p>
        </c:txPr>
        <c:crossAx val="944873864"/>
        <c:crosses val="autoZero"/>
        <c:auto val="1"/>
        <c:lblAlgn val="ctr"/>
        <c:lblOffset val="100"/>
        <c:noMultiLvlLbl val="0"/>
      </c:catAx>
      <c:valAx>
        <c:axId val="944873864"/>
        <c:scaling>
          <c:orientation val="minMax"/>
          <c:max val="0.25"/>
          <c:min val="0"/>
        </c:scaling>
        <c:delete val="0"/>
        <c:axPos val="l"/>
        <c:majorGridlines>
          <c:spPr>
            <a:ln w="9525" cap="flat" cmpd="sng" algn="ctr">
              <a:solidFill>
                <a:schemeClr val="bg1">
                  <a:lumMod val="65000"/>
                </a:schemeClr>
              </a:solidFill>
              <a:prstDash val="dash"/>
              <a:round/>
            </a:ln>
            <a:effectLst/>
          </c:spPr>
        </c:majorGridlines>
        <c:numFmt formatCode="#,##0.0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44866976"/>
        <c:crosses val="autoZero"/>
        <c:crossBetween val="between"/>
        <c:majorUnit val="5.000000000000001E-2"/>
      </c:valAx>
      <c:valAx>
        <c:axId val="976576512"/>
        <c:scaling>
          <c:orientation val="minMax"/>
          <c:max val="0.25"/>
        </c:scaling>
        <c:delete val="0"/>
        <c:axPos val="r"/>
        <c:numFmt formatCode="#,##0.0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76577168"/>
        <c:crosses val="max"/>
        <c:crossBetween val="between"/>
        <c:majorUnit val="5.000000000000001E-2"/>
      </c:valAx>
      <c:catAx>
        <c:axId val="976577168"/>
        <c:scaling>
          <c:orientation val="minMax"/>
        </c:scaling>
        <c:delete val="1"/>
        <c:axPos val="b"/>
        <c:numFmt formatCode="General" sourceLinked="1"/>
        <c:majorTickMark val="out"/>
        <c:minorTickMark val="none"/>
        <c:tickLblPos val="nextTo"/>
        <c:crossAx val="976576512"/>
        <c:crosses val="autoZero"/>
        <c:auto val="1"/>
        <c:lblAlgn val="ctr"/>
        <c:lblOffset val="100"/>
        <c:noMultiLvlLbl val="0"/>
      </c:catAx>
      <c:spPr>
        <a:noFill/>
        <a:ln>
          <a:solidFill>
            <a:schemeClr val="bg1">
              <a:lumMod val="65000"/>
            </a:schemeClr>
          </a:solidFill>
        </a:ln>
        <a:effectLst/>
      </c:spPr>
    </c:plotArea>
    <c:legend>
      <c:legendPos val="b"/>
      <c:layout>
        <c:manualLayout>
          <c:xMode val="edge"/>
          <c:yMode val="edge"/>
          <c:x val="5.3498639942734433E-2"/>
          <c:y val="0.83246498075429565"/>
          <c:w val="0.92242863278453835"/>
          <c:h val="8.276503234071984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c:printSettings>
  <c:userShapes r:id="rId3"/>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6402936662218"/>
          <c:y val="0.11156544956718425"/>
          <c:w val="0.8273371609389415"/>
          <c:h val="0.64005578136426255"/>
        </c:manualLayout>
      </c:layout>
      <c:lineChart>
        <c:grouping val="standard"/>
        <c:varyColors val="0"/>
        <c:ser>
          <c:idx val="1"/>
          <c:order val="0"/>
          <c:tx>
            <c:strRef>
              <c:f>'C4-41'!$D$14</c:f>
              <c:strCache>
                <c:ptCount val="1"/>
                <c:pt idx="0">
                  <c:v>Linear w. - moving average (left axis) </c:v>
                </c:pt>
              </c:strCache>
            </c:strRef>
          </c:tx>
          <c:spPr>
            <a:ln w="34925" cap="rnd">
              <a:solidFill>
                <a:schemeClr val="accent6">
                  <a:lumMod val="75000"/>
                </a:schemeClr>
              </a:solidFill>
              <a:round/>
            </a:ln>
            <a:effectLst/>
          </c:spPr>
          <c:marker>
            <c:symbol val="none"/>
          </c:marker>
          <c:cat>
            <c:numRef>
              <c:f>'C4-41'!$A$17:$A$119</c:f>
              <c:numCache>
                <c:formatCode>General</c:formatCode>
                <c:ptCount val="103"/>
                <c:pt idx="9">
                  <c:v>2013</c:v>
                </c:pt>
                <c:pt idx="21">
                  <c:v>2014</c:v>
                </c:pt>
                <c:pt idx="33">
                  <c:v>2015</c:v>
                </c:pt>
                <c:pt idx="45">
                  <c:v>2016</c:v>
                </c:pt>
                <c:pt idx="57">
                  <c:v>2017</c:v>
                </c:pt>
                <c:pt idx="69">
                  <c:v>2018</c:v>
                </c:pt>
                <c:pt idx="81">
                  <c:v>2019</c:v>
                </c:pt>
                <c:pt idx="93">
                  <c:v>2020</c:v>
                </c:pt>
              </c:numCache>
            </c:numRef>
          </c:cat>
          <c:val>
            <c:numRef>
              <c:f>'C4-41'!$D$17:$D$119</c:f>
              <c:numCache>
                <c:formatCode>General</c:formatCode>
                <c:ptCount val="103"/>
                <c:pt idx="11">
                  <c:v>8.1406063131491943E-2</c:v>
                </c:pt>
                <c:pt idx="12">
                  <c:v>8.1355289787270788E-2</c:v>
                </c:pt>
                <c:pt idx="13">
                  <c:v>8.1675882161322391E-2</c:v>
                </c:pt>
                <c:pt idx="14">
                  <c:v>8.1887479506304539E-2</c:v>
                </c:pt>
                <c:pt idx="15">
                  <c:v>8.1845949173797949E-2</c:v>
                </c:pt>
                <c:pt idx="16">
                  <c:v>8.1749975364321451E-2</c:v>
                </c:pt>
                <c:pt idx="17">
                  <c:v>8.1477820797569891E-2</c:v>
                </c:pt>
                <c:pt idx="18">
                  <c:v>8.1452110189624435E-2</c:v>
                </c:pt>
                <c:pt idx="19">
                  <c:v>8.1177317508975139E-2</c:v>
                </c:pt>
                <c:pt idx="20">
                  <c:v>8.1163667153135485E-2</c:v>
                </c:pt>
                <c:pt idx="21">
                  <c:v>8.0857745102587253E-2</c:v>
                </c:pt>
                <c:pt idx="22">
                  <c:v>8.0511785747628975E-2</c:v>
                </c:pt>
                <c:pt idx="23">
                  <c:v>8.0877245511788903E-2</c:v>
                </c:pt>
                <c:pt idx="24">
                  <c:v>8.1341146482444074E-2</c:v>
                </c:pt>
                <c:pt idx="25">
                  <c:v>8.2013419921214858E-2</c:v>
                </c:pt>
                <c:pt idx="26">
                  <c:v>8.2584047163911808E-2</c:v>
                </c:pt>
                <c:pt idx="27">
                  <c:v>8.3204765635934028E-2</c:v>
                </c:pt>
                <c:pt idx="28">
                  <c:v>8.39257294472774E-2</c:v>
                </c:pt>
                <c:pt idx="29">
                  <c:v>8.454607832476714E-2</c:v>
                </c:pt>
                <c:pt idx="30">
                  <c:v>8.4958305841593876E-2</c:v>
                </c:pt>
                <c:pt idx="31">
                  <c:v>8.5645411412742387E-2</c:v>
                </c:pt>
                <c:pt idx="32">
                  <c:v>8.6242593863318104E-2</c:v>
                </c:pt>
                <c:pt idx="33">
                  <c:v>8.6084084953508208E-2</c:v>
                </c:pt>
                <c:pt idx="34">
                  <c:v>8.5816688181828429E-2</c:v>
                </c:pt>
                <c:pt idx="35">
                  <c:v>8.4780102574606386E-2</c:v>
                </c:pt>
                <c:pt idx="36">
                  <c:v>8.3867162595967007E-2</c:v>
                </c:pt>
                <c:pt idx="37">
                  <c:v>8.2528313950361212E-2</c:v>
                </c:pt>
                <c:pt idx="38">
                  <c:v>8.1284767550154027E-2</c:v>
                </c:pt>
                <c:pt idx="39">
                  <c:v>8.0080143540135415E-2</c:v>
                </c:pt>
                <c:pt idx="40">
                  <c:v>7.8808471417152595E-2</c:v>
                </c:pt>
                <c:pt idx="41">
                  <c:v>7.7898856751589682E-2</c:v>
                </c:pt>
                <c:pt idx="42">
                  <c:v>7.6988325503194718E-2</c:v>
                </c:pt>
                <c:pt idx="43">
                  <c:v>7.61729661742893E-2</c:v>
                </c:pt>
                <c:pt idx="44">
                  <c:v>7.5349218927779835E-2</c:v>
                </c:pt>
                <c:pt idx="45">
                  <c:v>7.5405066050057021E-2</c:v>
                </c:pt>
                <c:pt idx="46">
                  <c:v>7.5911941940709271E-2</c:v>
                </c:pt>
                <c:pt idx="47">
                  <c:v>7.6594650793945465E-2</c:v>
                </c:pt>
                <c:pt idx="48">
                  <c:v>7.6793824841926941E-2</c:v>
                </c:pt>
                <c:pt idx="49">
                  <c:v>7.6945354069682448E-2</c:v>
                </c:pt>
                <c:pt idx="50">
                  <c:v>7.7025998241994506E-2</c:v>
                </c:pt>
                <c:pt idx="51">
                  <c:v>7.7170064408880787E-2</c:v>
                </c:pt>
                <c:pt idx="52">
                  <c:v>7.7175483958974347E-2</c:v>
                </c:pt>
                <c:pt idx="53">
                  <c:v>7.6969392749189749E-2</c:v>
                </c:pt>
                <c:pt idx="54">
                  <c:v>7.666148954513731E-2</c:v>
                </c:pt>
                <c:pt idx="55">
                  <c:v>7.6243114164890033E-2</c:v>
                </c:pt>
                <c:pt idx="56">
                  <c:v>7.6044410992317055E-2</c:v>
                </c:pt>
                <c:pt idx="57">
                  <c:v>7.592367721779579E-2</c:v>
                </c:pt>
                <c:pt idx="58">
                  <c:v>7.577940673207377E-2</c:v>
                </c:pt>
                <c:pt idx="59">
                  <c:v>7.5254372086452997E-2</c:v>
                </c:pt>
                <c:pt idx="60">
                  <c:v>7.4943309781066933E-2</c:v>
                </c:pt>
                <c:pt idx="61">
                  <c:v>7.5035173520571208E-2</c:v>
                </c:pt>
                <c:pt idx="62">
                  <c:v>7.5169810563493686E-2</c:v>
                </c:pt>
                <c:pt idx="63">
                  <c:v>7.5102007113011612E-2</c:v>
                </c:pt>
                <c:pt idx="64">
                  <c:v>7.5051033963336858E-2</c:v>
                </c:pt>
                <c:pt idx="65">
                  <c:v>7.5071996494814303E-2</c:v>
                </c:pt>
                <c:pt idx="66">
                  <c:v>7.4868685310216024E-2</c:v>
                </c:pt>
                <c:pt idx="67">
                  <c:v>7.4411298514302546E-2</c:v>
                </c:pt>
                <c:pt idx="68">
                  <c:v>7.3889227300989596E-2</c:v>
                </c:pt>
                <c:pt idx="69">
                  <c:v>7.2901329543666682E-2</c:v>
                </c:pt>
                <c:pt idx="70">
                  <c:v>7.1895803976338032E-2</c:v>
                </c:pt>
                <c:pt idx="71">
                  <c:v>7.1138493882755102E-2</c:v>
                </c:pt>
                <c:pt idx="72">
                  <c:v>7.0481617297943597E-2</c:v>
                </c:pt>
                <c:pt idx="73">
                  <c:v>6.991767469578139E-2</c:v>
                </c:pt>
                <c:pt idx="74">
                  <c:v>6.9380779465430212E-2</c:v>
                </c:pt>
                <c:pt idx="75">
                  <c:v>6.8979088990868451E-2</c:v>
                </c:pt>
                <c:pt idx="76">
                  <c:v>6.8697658716571672E-2</c:v>
                </c:pt>
                <c:pt idx="77">
                  <c:v>6.8336601935382046E-2</c:v>
                </c:pt>
                <c:pt idx="78">
                  <c:v>6.8139896290684829E-2</c:v>
                </c:pt>
                <c:pt idx="79">
                  <c:v>6.8209581055448554E-2</c:v>
                </c:pt>
                <c:pt idx="80">
                  <c:v>6.8352607101438756E-2</c:v>
                </c:pt>
                <c:pt idx="81">
                  <c:v>6.8684976784123053E-2</c:v>
                </c:pt>
                <c:pt idx="82">
                  <c:v>6.9078964263285733E-2</c:v>
                </c:pt>
                <c:pt idx="83">
                  <c:v>6.9591595767426587E-2</c:v>
                </c:pt>
                <c:pt idx="84">
                  <c:v>7.0309023390024664E-2</c:v>
                </c:pt>
                <c:pt idx="85">
                  <c:v>7.090735615365179E-2</c:v>
                </c:pt>
                <c:pt idx="86">
                  <c:v>7.149255979501927E-2</c:v>
                </c:pt>
                <c:pt idx="87">
                  <c:v>7.208331883959046E-2</c:v>
                </c:pt>
                <c:pt idx="88">
                  <c:v>7.2670528300689055E-2</c:v>
                </c:pt>
                <c:pt idx="89">
                  <c:v>7.3335653717336205E-2</c:v>
                </c:pt>
                <c:pt idx="90">
                  <c:v>7.4108131913119171E-2</c:v>
                </c:pt>
                <c:pt idx="91">
                  <c:v>7.5063452621582469E-2</c:v>
                </c:pt>
                <c:pt idx="92">
                  <c:v>7.5944048148184784E-2</c:v>
                </c:pt>
                <c:pt idx="93">
                  <c:v>7.6751398966677334E-2</c:v>
                </c:pt>
                <c:pt idx="94">
                  <c:v>7.7482929586248708E-2</c:v>
                </c:pt>
                <c:pt idx="95">
                  <c:v>7.8178893492904147E-2</c:v>
                </c:pt>
                <c:pt idx="96">
                  <c:v>7.8519262684635521E-2</c:v>
                </c:pt>
                <c:pt idx="97">
                  <c:v>7.891548076178527E-2</c:v>
                </c:pt>
                <c:pt idx="98">
                  <c:v>7.9471485801840075E-2</c:v>
                </c:pt>
                <c:pt idx="99">
                  <c:v>7.9934959010552684E-2</c:v>
                </c:pt>
                <c:pt idx="100">
                  <c:v>8.0508281326708273E-2</c:v>
                </c:pt>
                <c:pt idx="101">
                  <c:v>8.0753995047351673E-2</c:v>
                </c:pt>
                <c:pt idx="102">
                  <c:v>8.1054076389251814E-2</c:v>
                </c:pt>
              </c:numCache>
            </c:numRef>
          </c:val>
          <c:smooth val="0"/>
          <c:extLst>
            <c:ext xmlns:c16="http://schemas.microsoft.com/office/drawing/2014/chart" uri="{C3380CC4-5D6E-409C-BE32-E72D297353CC}">
              <c16:uniqueId val="{00000000-F125-401B-885E-B13A6B8DC72B}"/>
            </c:ext>
          </c:extLst>
        </c:ser>
        <c:ser>
          <c:idx val="0"/>
          <c:order val="1"/>
          <c:tx>
            <c:strRef>
              <c:f>'C4-41'!$C$14</c:f>
              <c:strCache>
                <c:ptCount val="1"/>
                <c:pt idx="0">
                  <c:v>Linear weighting (left axis) </c:v>
                </c:pt>
              </c:strCache>
            </c:strRef>
          </c:tx>
          <c:spPr>
            <a:ln w="15875" cap="rnd">
              <a:solidFill>
                <a:schemeClr val="accent6">
                  <a:lumMod val="60000"/>
                  <a:lumOff val="40000"/>
                </a:schemeClr>
              </a:solidFill>
              <a:prstDash val="solid"/>
              <a:round/>
            </a:ln>
            <a:effectLst/>
          </c:spPr>
          <c:marker>
            <c:symbol val="none"/>
          </c:marker>
          <c:cat>
            <c:numRef>
              <c:f>'C4-41'!$A$17:$A$119</c:f>
              <c:numCache>
                <c:formatCode>General</c:formatCode>
                <c:ptCount val="103"/>
                <c:pt idx="9">
                  <c:v>2013</c:v>
                </c:pt>
                <c:pt idx="21">
                  <c:v>2014</c:v>
                </c:pt>
                <c:pt idx="33">
                  <c:v>2015</c:v>
                </c:pt>
                <c:pt idx="45">
                  <c:v>2016</c:v>
                </c:pt>
                <c:pt idx="57">
                  <c:v>2017</c:v>
                </c:pt>
                <c:pt idx="69">
                  <c:v>2018</c:v>
                </c:pt>
                <c:pt idx="81">
                  <c:v>2019</c:v>
                </c:pt>
                <c:pt idx="93">
                  <c:v>2020</c:v>
                </c:pt>
              </c:numCache>
            </c:numRef>
          </c:cat>
          <c:val>
            <c:numRef>
              <c:f>'C4-41'!$C$17:$C$119</c:f>
              <c:numCache>
                <c:formatCode>General</c:formatCode>
                <c:ptCount val="103"/>
                <c:pt idx="0">
                  <c:v>8.3458129667270411E-2</c:v>
                </c:pt>
                <c:pt idx="1">
                  <c:v>7.8026256745989023E-2</c:v>
                </c:pt>
                <c:pt idx="2">
                  <c:v>7.8261233731142729E-2</c:v>
                </c:pt>
                <c:pt idx="3">
                  <c:v>7.9595100078024672E-2</c:v>
                </c:pt>
                <c:pt idx="4">
                  <c:v>8.0254595800390294E-2</c:v>
                </c:pt>
                <c:pt idx="5">
                  <c:v>8.1991868036052809E-2</c:v>
                </c:pt>
                <c:pt idx="6">
                  <c:v>8.2151926156703262E-2</c:v>
                </c:pt>
                <c:pt idx="7">
                  <c:v>8.1360836579925086E-2</c:v>
                </c:pt>
                <c:pt idx="8">
                  <c:v>8.0405346008805584E-2</c:v>
                </c:pt>
                <c:pt idx="9">
                  <c:v>8.5175519756314835E-2</c:v>
                </c:pt>
                <c:pt idx="10">
                  <c:v>8.3189777469163548E-2</c:v>
                </c:pt>
                <c:pt idx="11">
                  <c:v>8.3002167548121009E-2</c:v>
                </c:pt>
                <c:pt idx="12">
                  <c:v>8.2848849536616601E-2</c:v>
                </c:pt>
                <c:pt idx="13">
                  <c:v>8.1873365234608211E-2</c:v>
                </c:pt>
                <c:pt idx="14">
                  <c:v>8.080040187092849E-2</c:v>
                </c:pt>
                <c:pt idx="15">
                  <c:v>7.9096736087945763E-2</c:v>
                </c:pt>
                <c:pt idx="16">
                  <c:v>7.9102910086672251E-2</c:v>
                </c:pt>
                <c:pt idx="17">
                  <c:v>7.8726013235034031E-2</c:v>
                </c:pt>
                <c:pt idx="18">
                  <c:v>8.1843398861357775E-2</c:v>
                </c:pt>
                <c:pt idx="19">
                  <c:v>7.8063324412133483E-2</c:v>
                </c:pt>
                <c:pt idx="20">
                  <c:v>8.0241541738729799E-2</c:v>
                </c:pt>
                <c:pt idx="21">
                  <c:v>8.1504455149736088E-2</c:v>
                </c:pt>
                <c:pt idx="22">
                  <c:v>7.9038265209664227E-2</c:v>
                </c:pt>
                <c:pt idx="23">
                  <c:v>8.7387684718040287E-2</c:v>
                </c:pt>
                <c:pt idx="24">
                  <c:v>8.8415661184478619E-2</c:v>
                </c:pt>
                <c:pt idx="25">
                  <c:v>8.9940646499857432E-2</c:v>
                </c:pt>
                <c:pt idx="26">
                  <c:v>8.7647928783292015E-2</c:v>
                </c:pt>
                <c:pt idx="27">
                  <c:v>8.6545357752212282E-2</c:v>
                </c:pt>
                <c:pt idx="28">
                  <c:v>8.7754475822792929E-2</c:v>
                </c:pt>
                <c:pt idx="29">
                  <c:v>8.6170199764910735E-2</c:v>
                </c:pt>
                <c:pt idx="30">
                  <c:v>8.6790129063278681E-2</c:v>
                </c:pt>
                <c:pt idx="31">
                  <c:v>8.6308591265915557E-2</c:v>
                </c:pt>
                <c:pt idx="32">
                  <c:v>8.7407731145638407E-2</c:v>
                </c:pt>
                <c:pt idx="33">
                  <c:v>7.96023482320172E-2</c:v>
                </c:pt>
                <c:pt idx="34">
                  <c:v>7.5829503949507326E-2</c:v>
                </c:pt>
                <c:pt idx="35">
                  <c:v>7.4948657431375562E-2</c:v>
                </c:pt>
                <c:pt idx="36">
                  <c:v>7.7460381440806053E-2</c:v>
                </c:pt>
                <c:pt idx="37">
                  <c:v>7.3874462752587911E-2</c:v>
                </c:pt>
                <c:pt idx="38">
                  <c:v>7.2725371980805531E-2</c:v>
                </c:pt>
                <c:pt idx="39">
                  <c:v>7.2089869631989142E-2</c:v>
                </c:pt>
                <c:pt idx="40">
                  <c:v>7.2494410346999272E-2</c:v>
                </c:pt>
                <c:pt idx="41">
                  <c:v>7.5254823778155497E-2</c:v>
                </c:pt>
                <c:pt idx="42">
                  <c:v>7.5863754082538995E-2</c:v>
                </c:pt>
                <c:pt idx="43">
                  <c:v>7.6524279319050703E-2</c:v>
                </c:pt>
                <c:pt idx="44">
                  <c:v>7.7522764187524865E-2</c:v>
                </c:pt>
                <c:pt idx="45">
                  <c:v>8.0272513699343337E-2</c:v>
                </c:pt>
                <c:pt idx="46">
                  <c:v>8.1912014637334482E-2</c:v>
                </c:pt>
                <c:pt idx="47">
                  <c:v>8.3141163670209697E-2</c:v>
                </c:pt>
                <c:pt idx="48">
                  <c:v>7.9850470016583866E-2</c:v>
                </c:pt>
                <c:pt idx="49">
                  <c:v>7.5692813485654056E-2</c:v>
                </c:pt>
                <c:pt idx="50">
                  <c:v>7.3693102048550174E-2</c:v>
                </c:pt>
                <c:pt idx="51">
                  <c:v>7.3818663634624485E-2</c:v>
                </c:pt>
                <c:pt idx="52">
                  <c:v>7.2559444948121915E-2</c:v>
                </c:pt>
                <c:pt idx="53">
                  <c:v>7.2781729260740294E-2</c:v>
                </c:pt>
                <c:pt idx="54">
                  <c:v>7.2168915633909744E-2</c:v>
                </c:pt>
                <c:pt idx="55">
                  <c:v>7.1503774756083494E-2</c:v>
                </c:pt>
                <c:pt idx="56">
                  <c:v>7.5138326116649168E-2</c:v>
                </c:pt>
                <c:pt idx="57">
                  <c:v>7.8823708405088178E-2</c:v>
                </c:pt>
                <c:pt idx="58">
                  <c:v>8.0180768808670172E-2</c:v>
                </c:pt>
                <c:pt idx="59">
                  <c:v>7.6840747922760341E-2</c:v>
                </c:pt>
                <c:pt idx="60">
                  <c:v>7.6117722351951189E-2</c:v>
                </c:pt>
                <c:pt idx="61">
                  <c:v>7.679517835970516E-2</c:v>
                </c:pt>
                <c:pt idx="62">
                  <c:v>7.5308746563620119E-2</c:v>
                </c:pt>
                <c:pt idx="63">
                  <c:v>7.3005022228839533E-2</c:v>
                </c:pt>
                <c:pt idx="64">
                  <c:v>7.1947767152025E-2</c:v>
                </c:pt>
                <c:pt idx="65">
                  <c:v>7.3033279638469506E-2</c:v>
                </c:pt>
                <c:pt idx="66">
                  <c:v>6.9729181418730482E-2</c:v>
                </c:pt>
                <c:pt idx="67">
                  <c:v>6.601513320512177E-2</c:v>
                </c:pt>
                <c:pt idx="68">
                  <c:v>6.8873471556893565E-2</c:v>
                </c:pt>
                <c:pt idx="69">
                  <c:v>6.6968935317213318E-2</c:v>
                </c:pt>
                <c:pt idx="70">
                  <c:v>6.8114462000726253E-2</c:v>
                </c:pt>
                <c:pt idx="71">
                  <c:v>6.7753026799765276E-2</c:v>
                </c:pt>
                <c:pt idx="72">
                  <c:v>6.8235203334213124E-2</c:v>
                </c:pt>
                <c:pt idx="73">
                  <c:v>7.0027867133758748E-2</c:v>
                </c:pt>
                <c:pt idx="74">
                  <c:v>6.886600379940612E-2</c:v>
                </c:pt>
                <c:pt idx="75">
                  <c:v>6.8184736534098289E-2</c:v>
                </c:pt>
                <c:pt idx="76">
                  <c:v>6.8570603860463639E-2</c:v>
                </c:pt>
                <c:pt idx="77">
                  <c:v>6.8700598264193918E-2</c:v>
                </c:pt>
                <c:pt idx="78">
                  <c:v>6.7368713682363759E-2</c:v>
                </c:pt>
                <c:pt idx="79">
                  <c:v>6.6851350382286678E-2</c:v>
                </c:pt>
                <c:pt idx="80">
                  <c:v>7.0589784108775894E-2</c:v>
                </c:pt>
                <c:pt idx="81">
                  <c:v>7.0957371509424938E-2</c:v>
                </c:pt>
                <c:pt idx="82">
                  <c:v>7.2842311750678207E-2</c:v>
                </c:pt>
                <c:pt idx="83">
                  <c:v>7.3904604849455727E-2</c:v>
                </c:pt>
                <c:pt idx="84">
                  <c:v>7.6844334805390116E-2</c:v>
                </c:pt>
                <c:pt idx="85">
                  <c:v>7.72078602972842E-2</c:v>
                </c:pt>
                <c:pt idx="86">
                  <c:v>7.5888447495815872E-2</c:v>
                </c:pt>
                <c:pt idx="87">
                  <c:v>7.5273845068952475E-2</c:v>
                </c:pt>
                <c:pt idx="88">
                  <c:v>7.5617117393646696E-2</c:v>
                </c:pt>
                <c:pt idx="89">
                  <c:v>7.6682103263959869E-2</c:v>
                </c:pt>
                <c:pt idx="90">
                  <c:v>7.6638452031759272E-2</c:v>
                </c:pt>
                <c:pt idx="91">
                  <c:v>7.8315198883846429E-2</c:v>
                </c:pt>
                <c:pt idx="92">
                  <c:v>8.1156930428003607E-2</c:v>
                </c:pt>
                <c:pt idx="93">
                  <c:v>8.0645581331335647E-2</c:v>
                </c:pt>
                <c:pt idx="94">
                  <c:v>8.1620679185534617E-2</c:v>
                </c:pt>
                <c:pt idx="95">
                  <c:v>8.2256171729320829E-2</c:v>
                </c:pt>
                <c:pt idx="96">
                  <c:v>8.0928765106166783E-2</c:v>
                </c:pt>
                <c:pt idx="97">
                  <c:v>8.1962477223081087E-2</c:v>
                </c:pt>
                <c:pt idx="98">
                  <c:v>8.2560507976473643E-2</c:v>
                </c:pt>
                <c:pt idx="99">
                  <c:v>8.0835523573503903E-2</c:v>
                </c:pt>
                <c:pt idx="100">
                  <c:v>8.2496985187513569E-2</c:v>
                </c:pt>
                <c:pt idx="101">
                  <c:v>7.9630667911680872E-2</c:v>
                </c:pt>
                <c:pt idx="102">
                  <c:v>8.0239428134560795E-2</c:v>
                </c:pt>
              </c:numCache>
            </c:numRef>
          </c:val>
          <c:smooth val="0"/>
          <c:extLst>
            <c:ext xmlns:c16="http://schemas.microsoft.com/office/drawing/2014/chart" uri="{C3380CC4-5D6E-409C-BE32-E72D297353CC}">
              <c16:uniqueId val="{00000001-F125-401B-885E-B13A6B8DC72B}"/>
            </c:ext>
          </c:extLst>
        </c:ser>
        <c:dLbls>
          <c:showLegendKey val="0"/>
          <c:showVal val="0"/>
          <c:showCatName val="0"/>
          <c:showSerName val="0"/>
          <c:showPercent val="0"/>
          <c:showBubbleSize val="0"/>
        </c:dLbls>
        <c:marker val="1"/>
        <c:smooth val="0"/>
        <c:axId val="944866976"/>
        <c:axId val="944873864"/>
      </c:lineChart>
      <c:lineChart>
        <c:grouping val="standard"/>
        <c:varyColors val="0"/>
        <c:ser>
          <c:idx val="3"/>
          <c:order val="2"/>
          <c:tx>
            <c:strRef>
              <c:f>'C4-41'!$F$14</c:f>
              <c:strCache>
                <c:ptCount val="1"/>
                <c:pt idx="0">
                  <c:v>Gompertz w. - moving average (right axis) </c:v>
                </c:pt>
              </c:strCache>
            </c:strRef>
          </c:tx>
          <c:spPr>
            <a:ln w="34925" cap="rnd">
              <a:solidFill>
                <a:schemeClr val="tx1">
                  <a:lumMod val="75000"/>
                  <a:lumOff val="25000"/>
                </a:schemeClr>
              </a:solidFill>
              <a:round/>
            </a:ln>
            <a:effectLst/>
          </c:spPr>
          <c:marker>
            <c:symbol val="none"/>
          </c:marker>
          <c:cat>
            <c:numRef>
              <c:f>'C4-41'!$A$17:$A$119</c:f>
              <c:numCache>
                <c:formatCode>General</c:formatCode>
                <c:ptCount val="103"/>
                <c:pt idx="9">
                  <c:v>2013</c:v>
                </c:pt>
                <c:pt idx="21">
                  <c:v>2014</c:v>
                </c:pt>
                <c:pt idx="33">
                  <c:v>2015</c:v>
                </c:pt>
                <c:pt idx="45">
                  <c:v>2016</c:v>
                </c:pt>
                <c:pt idx="57">
                  <c:v>2017</c:v>
                </c:pt>
                <c:pt idx="69">
                  <c:v>2018</c:v>
                </c:pt>
                <c:pt idx="81">
                  <c:v>2019</c:v>
                </c:pt>
                <c:pt idx="93">
                  <c:v>2020</c:v>
                </c:pt>
              </c:numCache>
            </c:numRef>
          </c:cat>
          <c:val>
            <c:numRef>
              <c:f>'C4-41'!$F$17:$F$119</c:f>
              <c:numCache>
                <c:formatCode>General</c:formatCode>
                <c:ptCount val="103"/>
                <c:pt idx="11">
                  <c:v>0.13525923455399383</c:v>
                </c:pt>
                <c:pt idx="12">
                  <c:v>0.13635173978491558</c:v>
                </c:pt>
                <c:pt idx="13">
                  <c:v>0.1380702379377988</c:v>
                </c:pt>
                <c:pt idx="14">
                  <c:v>0.1396340953431745</c:v>
                </c:pt>
                <c:pt idx="15">
                  <c:v>0.14093281556536444</c:v>
                </c:pt>
                <c:pt idx="16">
                  <c:v>0.14224194548577471</c:v>
                </c:pt>
                <c:pt idx="17">
                  <c:v>0.14338848949951383</c:v>
                </c:pt>
                <c:pt idx="18">
                  <c:v>0.14479021569893627</c:v>
                </c:pt>
                <c:pt idx="19">
                  <c:v>0.14554397480999373</c:v>
                </c:pt>
                <c:pt idx="20">
                  <c:v>0.14652353535815793</c:v>
                </c:pt>
                <c:pt idx="21">
                  <c:v>0.14680767344045678</c:v>
                </c:pt>
                <c:pt idx="22">
                  <c:v>0.14693740134441419</c:v>
                </c:pt>
                <c:pt idx="23">
                  <c:v>0.15051029674046681</c:v>
                </c:pt>
                <c:pt idx="24">
                  <c:v>0.15411852807593576</c:v>
                </c:pt>
                <c:pt idx="25">
                  <c:v>0.15795376013457976</c:v>
                </c:pt>
                <c:pt idx="26">
                  <c:v>0.16123483903072752</c:v>
                </c:pt>
                <c:pt idx="27">
                  <c:v>0.16447996543065857</c:v>
                </c:pt>
                <c:pt idx="28">
                  <c:v>0.16764302732390959</c:v>
                </c:pt>
                <c:pt idx="29">
                  <c:v>0.17078286045942614</c:v>
                </c:pt>
                <c:pt idx="30">
                  <c:v>0.1736218748214127</c:v>
                </c:pt>
                <c:pt idx="31">
                  <c:v>0.17711175754812369</c:v>
                </c:pt>
                <c:pt idx="32">
                  <c:v>0.18085510994780796</c:v>
                </c:pt>
                <c:pt idx="33">
                  <c:v>0.18159897427439839</c:v>
                </c:pt>
                <c:pt idx="34">
                  <c:v>0.18224467239199929</c:v>
                </c:pt>
                <c:pt idx="35">
                  <c:v>0.17924434067153303</c:v>
                </c:pt>
                <c:pt idx="36">
                  <c:v>0.17644134986843896</c:v>
                </c:pt>
                <c:pt idx="37">
                  <c:v>0.17318174514413498</c:v>
                </c:pt>
                <c:pt idx="38">
                  <c:v>0.17038743990942232</c:v>
                </c:pt>
                <c:pt idx="39">
                  <c:v>0.16757122406635425</c:v>
                </c:pt>
                <c:pt idx="40">
                  <c:v>0.16450638523554714</c:v>
                </c:pt>
                <c:pt idx="41">
                  <c:v>0.16180094408880905</c:v>
                </c:pt>
                <c:pt idx="42">
                  <c:v>0.15960887014307487</c:v>
                </c:pt>
                <c:pt idx="43">
                  <c:v>0.15736482952675096</c:v>
                </c:pt>
                <c:pt idx="44">
                  <c:v>0.15437526927860537</c:v>
                </c:pt>
                <c:pt idx="45">
                  <c:v>0.15433906936358713</c:v>
                </c:pt>
                <c:pt idx="46">
                  <c:v>0.15492446035694082</c:v>
                </c:pt>
                <c:pt idx="47">
                  <c:v>0.15653830145845565</c:v>
                </c:pt>
                <c:pt idx="48">
                  <c:v>0.15756391139922524</c:v>
                </c:pt>
                <c:pt idx="49">
                  <c:v>0.1577739608925445</c:v>
                </c:pt>
                <c:pt idx="50">
                  <c:v>0.15805392215495043</c:v>
                </c:pt>
                <c:pt idx="51">
                  <c:v>0.15847800779945603</c:v>
                </c:pt>
                <c:pt idx="52">
                  <c:v>0.15881239028008773</c:v>
                </c:pt>
                <c:pt idx="53">
                  <c:v>0.15861107029906454</c:v>
                </c:pt>
                <c:pt idx="54">
                  <c:v>0.15755446669186082</c:v>
                </c:pt>
                <c:pt idx="55">
                  <c:v>0.15674047791935145</c:v>
                </c:pt>
                <c:pt idx="56">
                  <c:v>0.15638557891526883</c:v>
                </c:pt>
                <c:pt idx="57">
                  <c:v>0.15610314749927795</c:v>
                </c:pt>
                <c:pt idx="58">
                  <c:v>0.15560193405597705</c:v>
                </c:pt>
                <c:pt idx="59">
                  <c:v>0.15427515801793745</c:v>
                </c:pt>
                <c:pt idx="60">
                  <c:v>0.15356696487767474</c:v>
                </c:pt>
                <c:pt idx="61">
                  <c:v>0.15408568878637099</c:v>
                </c:pt>
                <c:pt idx="62">
                  <c:v>0.15454194895504339</c:v>
                </c:pt>
                <c:pt idx="63">
                  <c:v>0.15449139031536588</c:v>
                </c:pt>
                <c:pt idx="64">
                  <c:v>0.15431225568178095</c:v>
                </c:pt>
                <c:pt idx="65">
                  <c:v>0.1544583943357675</c:v>
                </c:pt>
                <c:pt idx="66">
                  <c:v>0.15394708311962252</c:v>
                </c:pt>
                <c:pt idx="67">
                  <c:v>0.15284645297501795</c:v>
                </c:pt>
                <c:pt idx="68">
                  <c:v>0.15170485078157675</c:v>
                </c:pt>
                <c:pt idx="69">
                  <c:v>0.14991736940875219</c:v>
                </c:pt>
                <c:pt idx="70">
                  <c:v>0.14818492977606379</c:v>
                </c:pt>
                <c:pt idx="71">
                  <c:v>0.14622022419717814</c:v>
                </c:pt>
                <c:pt idx="72">
                  <c:v>0.14407943494056943</c:v>
                </c:pt>
                <c:pt idx="73">
                  <c:v>0.14195703549411934</c:v>
                </c:pt>
                <c:pt idx="74">
                  <c:v>0.13979913355149229</c:v>
                </c:pt>
                <c:pt idx="75">
                  <c:v>0.13817697534653237</c:v>
                </c:pt>
                <c:pt idx="76">
                  <c:v>0.13672949207038063</c:v>
                </c:pt>
                <c:pt idx="77">
                  <c:v>0.13505692295632751</c:v>
                </c:pt>
                <c:pt idx="78">
                  <c:v>0.1340740046693997</c:v>
                </c:pt>
                <c:pt idx="79">
                  <c:v>0.13363006739536676</c:v>
                </c:pt>
                <c:pt idx="80">
                  <c:v>0.13342892734210418</c:v>
                </c:pt>
                <c:pt idx="81">
                  <c:v>0.13361070463410543</c:v>
                </c:pt>
                <c:pt idx="82">
                  <c:v>0.13390389635492761</c:v>
                </c:pt>
                <c:pt idx="83">
                  <c:v>0.13435904352860392</c:v>
                </c:pt>
                <c:pt idx="84">
                  <c:v>0.13527829217836715</c:v>
                </c:pt>
                <c:pt idx="85">
                  <c:v>0.13597022597785566</c:v>
                </c:pt>
                <c:pt idx="86">
                  <c:v>0.13653622189324779</c:v>
                </c:pt>
                <c:pt idx="87">
                  <c:v>0.13717555040898488</c:v>
                </c:pt>
                <c:pt idx="88">
                  <c:v>0.13791086397180566</c:v>
                </c:pt>
                <c:pt idx="89">
                  <c:v>0.13919090611870444</c:v>
                </c:pt>
                <c:pt idx="90">
                  <c:v>0.14075490252189213</c:v>
                </c:pt>
                <c:pt idx="91">
                  <c:v>0.14264221475672259</c:v>
                </c:pt>
                <c:pt idx="92">
                  <c:v>0.1444481208103415</c:v>
                </c:pt>
                <c:pt idx="93">
                  <c:v>0.14601976652614859</c:v>
                </c:pt>
                <c:pt idx="94">
                  <c:v>0.14767277752423544</c:v>
                </c:pt>
                <c:pt idx="95">
                  <c:v>0.14949357459461138</c:v>
                </c:pt>
                <c:pt idx="96">
                  <c:v>0.15042062373535767</c:v>
                </c:pt>
                <c:pt idx="97">
                  <c:v>0.15188861726051536</c:v>
                </c:pt>
                <c:pt idx="98">
                  <c:v>0.1536691584972342</c:v>
                </c:pt>
                <c:pt idx="99">
                  <c:v>0.15506414769175167</c:v>
                </c:pt>
                <c:pt idx="100">
                  <c:v>0.15642608481772982</c:v>
                </c:pt>
                <c:pt idx="101">
                  <c:v>0.15660246422573537</c:v>
                </c:pt>
                <c:pt idx="102">
                  <c:v>0.15681583176891806</c:v>
                </c:pt>
              </c:numCache>
            </c:numRef>
          </c:val>
          <c:smooth val="0"/>
          <c:extLst>
            <c:ext xmlns:c16="http://schemas.microsoft.com/office/drawing/2014/chart" uri="{C3380CC4-5D6E-409C-BE32-E72D297353CC}">
              <c16:uniqueId val="{00000002-F125-401B-885E-B13A6B8DC72B}"/>
            </c:ext>
          </c:extLst>
        </c:ser>
        <c:ser>
          <c:idx val="2"/>
          <c:order val="3"/>
          <c:tx>
            <c:strRef>
              <c:f>'C4-41'!$E$14</c:f>
              <c:strCache>
                <c:ptCount val="1"/>
                <c:pt idx="0">
                  <c:v>Gompertz weighting (right axis) </c:v>
                </c:pt>
              </c:strCache>
            </c:strRef>
          </c:tx>
          <c:spPr>
            <a:ln w="19050" cap="rnd">
              <a:solidFill>
                <a:schemeClr val="bg1">
                  <a:lumMod val="75000"/>
                </a:schemeClr>
              </a:solidFill>
              <a:prstDash val="solid"/>
              <a:round/>
            </a:ln>
            <a:effectLst/>
          </c:spPr>
          <c:marker>
            <c:symbol val="none"/>
          </c:marker>
          <c:cat>
            <c:numRef>
              <c:f>'C4-41'!$A$17:$A$119</c:f>
              <c:numCache>
                <c:formatCode>General</c:formatCode>
                <c:ptCount val="103"/>
                <c:pt idx="9">
                  <c:v>2013</c:v>
                </c:pt>
                <c:pt idx="21">
                  <c:v>2014</c:v>
                </c:pt>
                <c:pt idx="33">
                  <c:v>2015</c:v>
                </c:pt>
                <c:pt idx="45">
                  <c:v>2016</c:v>
                </c:pt>
                <c:pt idx="57">
                  <c:v>2017</c:v>
                </c:pt>
                <c:pt idx="69">
                  <c:v>2018</c:v>
                </c:pt>
                <c:pt idx="81">
                  <c:v>2019</c:v>
                </c:pt>
                <c:pt idx="93">
                  <c:v>2020</c:v>
                </c:pt>
              </c:numCache>
            </c:numRef>
          </c:cat>
          <c:val>
            <c:numRef>
              <c:f>'C4-41'!$E$17:$E$119</c:f>
              <c:numCache>
                <c:formatCode>General</c:formatCode>
                <c:ptCount val="103"/>
                <c:pt idx="0">
                  <c:v>0.13348667250941132</c:v>
                </c:pt>
                <c:pt idx="1">
                  <c:v>0.12543958652310547</c:v>
                </c:pt>
                <c:pt idx="2">
                  <c:v>0.12692265997932284</c:v>
                </c:pt>
                <c:pt idx="3">
                  <c:v>0.12798945030746589</c:v>
                </c:pt>
                <c:pt idx="4">
                  <c:v>0.13183585317727398</c:v>
                </c:pt>
                <c:pt idx="5">
                  <c:v>0.13488037372044137</c:v>
                </c:pt>
                <c:pt idx="6">
                  <c:v>0.13663658288022465</c:v>
                </c:pt>
                <c:pt idx="7">
                  <c:v>0.13410595614638468</c:v>
                </c:pt>
                <c:pt idx="8">
                  <c:v>0.13461585957298169</c:v>
                </c:pt>
                <c:pt idx="9">
                  <c:v>0.1459623262639336</c:v>
                </c:pt>
                <c:pt idx="10">
                  <c:v>0.14495440564026424</c:v>
                </c:pt>
                <c:pt idx="11">
                  <c:v>0.14628108792711608</c:v>
                </c:pt>
                <c:pt idx="12">
                  <c:v>0.14659673528047232</c:v>
                </c:pt>
                <c:pt idx="13">
                  <c:v>0.14606156435770426</c:v>
                </c:pt>
                <c:pt idx="14">
                  <c:v>0.14568894884383141</c:v>
                </c:pt>
                <c:pt idx="15">
                  <c:v>0.1435740929737451</c:v>
                </c:pt>
                <c:pt idx="16">
                  <c:v>0.14754541222219719</c:v>
                </c:pt>
                <c:pt idx="17">
                  <c:v>0.14863890188531073</c:v>
                </c:pt>
                <c:pt idx="18">
                  <c:v>0.15345729727329399</c:v>
                </c:pt>
                <c:pt idx="19">
                  <c:v>0.14315106547907436</c:v>
                </c:pt>
                <c:pt idx="20">
                  <c:v>0.14637058615095211</c:v>
                </c:pt>
                <c:pt idx="21">
                  <c:v>0.14937198325151943</c:v>
                </c:pt>
                <c:pt idx="22">
                  <c:v>0.14651114048775318</c:v>
                </c:pt>
                <c:pt idx="23">
                  <c:v>0.18915583267974728</c:v>
                </c:pt>
                <c:pt idx="24">
                  <c:v>0.18989551130609975</c:v>
                </c:pt>
                <c:pt idx="25">
                  <c:v>0.19208434906143207</c:v>
                </c:pt>
                <c:pt idx="26">
                  <c:v>0.18506189559760464</c:v>
                </c:pt>
                <c:pt idx="27">
                  <c:v>0.18251560977291781</c:v>
                </c:pt>
                <c:pt idx="28">
                  <c:v>0.18550215494120956</c:v>
                </c:pt>
                <c:pt idx="29">
                  <c:v>0.18631689951150956</c:v>
                </c:pt>
                <c:pt idx="30">
                  <c:v>0.18752546961713268</c:v>
                </c:pt>
                <c:pt idx="31">
                  <c:v>0.18502965819960648</c:v>
                </c:pt>
                <c:pt idx="32">
                  <c:v>0.19129081494716282</c:v>
                </c:pt>
                <c:pt idx="33">
                  <c:v>0.15829835517060456</c:v>
                </c:pt>
                <c:pt idx="34">
                  <c:v>0.1542595178989645</c:v>
                </c:pt>
                <c:pt idx="35">
                  <c:v>0.15315185203415155</c:v>
                </c:pt>
                <c:pt idx="36">
                  <c:v>0.15625962166897156</c:v>
                </c:pt>
                <c:pt idx="37">
                  <c:v>0.15296909236978382</c:v>
                </c:pt>
                <c:pt idx="38">
                  <c:v>0.15153023278105346</c:v>
                </c:pt>
                <c:pt idx="39">
                  <c:v>0.14872101965610038</c:v>
                </c:pt>
                <c:pt idx="40">
                  <c:v>0.1487240889715247</c:v>
                </c:pt>
                <c:pt idx="41">
                  <c:v>0.15385160575065235</c:v>
                </c:pt>
                <c:pt idx="42">
                  <c:v>0.16122058226832267</c:v>
                </c:pt>
                <c:pt idx="43">
                  <c:v>0.15810117080371935</c:v>
                </c:pt>
                <c:pt idx="44">
                  <c:v>0.1554160919694158</c:v>
                </c:pt>
                <c:pt idx="45">
                  <c:v>0.1578639561903851</c:v>
                </c:pt>
                <c:pt idx="46">
                  <c:v>0.16128420981920891</c:v>
                </c:pt>
                <c:pt idx="47">
                  <c:v>0.17251794525232947</c:v>
                </c:pt>
                <c:pt idx="48">
                  <c:v>0.16856694095820637</c:v>
                </c:pt>
                <c:pt idx="49">
                  <c:v>0.15548968628961504</c:v>
                </c:pt>
                <c:pt idx="50">
                  <c:v>0.15488976792992457</c:v>
                </c:pt>
                <c:pt idx="51">
                  <c:v>0.15381004739016782</c:v>
                </c:pt>
                <c:pt idx="52">
                  <c:v>0.15273667873910504</c:v>
                </c:pt>
                <c:pt idx="53">
                  <c:v>0.15143576597837408</c:v>
                </c:pt>
                <c:pt idx="54">
                  <c:v>0.14854133898187824</c:v>
                </c:pt>
                <c:pt idx="55">
                  <c:v>0.14833330553360685</c:v>
                </c:pt>
                <c:pt idx="56">
                  <c:v>0.15115730392042445</c:v>
                </c:pt>
                <c:pt idx="57">
                  <c:v>0.15447477919849462</c:v>
                </c:pt>
                <c:pt idx="58">
                  <c:v>0.15526964849959818</c:v>
                </c:pt>
                <c:pt idx="59">
                  <c:v>0.15659663279585437</c:v>
                </c:pt>
                <c:pt idx="60">
                  <c:v>0.16006862327505386</c:v>
                </c:pt>
                <c:pt idx="61">
                  <c:v>0.16171437319397014</c:v>
                </c:pt>
                <c:pt idx="62">
                  <c:v>0.16036488995399298</c:v>
                </c:pt>
                <c:pt idx="63">
                  <c:v>0.15320334371403796</c:v>
                </c:pt>
                <c:pt idx="64">
                  <c:v>0.15058706313608561</c:v>
                </c:pt>
                <c:pt idx="65">
                  <c:v>0.15318942982621278</c:v>
                </c:pt>
                <c:pt idx="66">
                  <c:v>0.14240560438813876</c:v>
                </c:pt>
                <c:pt idx="67">
                  <c:v>0.13512574379835177</c:v>
                </c:pt>
                <c:pt idx="68">
                  <c:v>0.13745807759912981</c:v>
                </c:pt>
                <c:pt idx="69">
                  <c:v>0.13302500272460005</c:v>
                </c:pt>
                <c:pt idx="70">
                  <c:v>0.13448037290733744</c:v>
                </c:pt>
                <c:pt idx="71">
                  <c:v>0.13302016584922668</c:v>
                </c:pt>
                <c:pt idx="72">
                  <c:v>0.13437915219574928</c:v>
                </c:pt>
                <c:pt idx="73">
                  <c:v>0.13624557983656896</c:v>
                </c:pt>
                <c:pt idx="74">
                  <c:v>0.13447006664246855</c:v>
                </c:pt>
                <c:pt idx="75">
                  <c:v>0.13373744525451864</c:v>
                </c:pt>
                <c:pt idx="76">
                  <c:v>0.13321726382226484</c:v>
                </c:pt>
                <c:pt idx="77">
                  <c:v>0.13311860045757556</c:v>
                </c:pt>
                <c:pt idx="78">
                  <c:v>0.13061058494500474</c:v>
                </c:pt>
                <c:pt idx="79">
                  <c:v>0.12979849650995648</c:v>
                </c:pt>
                <c:pt idx="80">
                  <c:v>0.135044396959979</c:v>
                </c:pt>
                <c:pt idx="81">
                  <c:v>0.13520633022861475</c:v>
                </c:pt>
                <c:pt idx="82">
                  <c:v>0.13799867355720352</c:v>
                </c:pt>
                <c:pt idx="83">
                  <c:v>0.13848193193334288</c:v>
                </c:pt>
                <c:pt idx="84">
                  <c:v>0.14541013599290806</c:v>
                </c:pt>
                <c:pt idx="85">
                  <c:v>0.14454878543043065</c:v>
                </c:pt>
                <c:pt idx="86">
                  <c:v>0.14126201762717444</c:v>
                </c:pt>
                <c:pt idx="87">
                  <c:v>0.14140938744336398</c:v>
                </c:pt>
                <c:pt idx="88">
                  <c:v>0.14204102657611412</c:v>
                </c:pt>
                <c:pt idx="89">
                  <c:v>0.1484791062203607</c:v>
                </c:pt>
                <c:pt idx="90">
                  <c:v>0.14937854178325724</c:v>
                </c:pt>
                <c:pt idx="91">
                  <c:v>0.15244624332792187</c:v>
                </c:pt>
                <c:pt idx="92">
                  <c:v>0.15671526960340595</c:v>
                </c:pt>
                <c:pt idx="93">
                  <c:v>0.15406607881829965</c:v>
                </c:pt>
                <c:pt idx="94">
                  <c:v>0.15783480553424575</c:v>
                </c:pt>
                <c:pt idx="95">
                  <c:v>0.16033149677785397</c:v>
                </c:pt>
                <c:pt idx="96">
                  <c:v>0.15653472568186375</c:v>
                </c:pt>
                <c:pt idx="97">
                  <c:v>0.16216470773232292</c:v>
                </c:pt>
                <c:pt idx="98">
                  <c:v>0.16262851246780047</c:v>
                </c:pt>
                <c:pt idx="99">
                  <c:v>0.15814925777757363</c:v>
                </c:pt>
                <c:pt idx="100">
                  <c:v>0.15838427208785202</c:v>
                </c:pt>
                <c:pt idx="101">
                  <c:v>0.15059565911642725</c:v>
                </c:pt>
                <c:pt idx="102">
                  <c:v>0.15193895230144933</c:v>
                </c:pt>
              </c:numCache>
            </c:numRef>
          </c:val>
          <c:smooth val="0"/>
          <c:extLst>
            <c:ext xmlns:c16="http://schemas.microsoft.com/office/drawing/2014/chart" uri="{C3380CC4-5D6E-409C-BE32-E72D297353CC}">
              <c16:uniqueId val="{00000003-F125-401B-885E-B13A6B8DC72B}"/>
            </c:ext>
          </c:extLst>
        </c:ser>
        <c:dLbls>
          <c:showLegendKey val="0"/>
          <c:showVal val="0"/>
          <c:showCatName val="0"/>
          <c:showSerName val="0"/>
          <c:showPercent val="0"/>
          <c:showBubbleSize val="0"/>
        </c:dLbls>
        <c:marker val="1"/>
        <c:smooth val="0"/>
        <c:axId val="976577168"/>
        <c:axId val="976576512"/>
      </c:lineChart>
      <c:catAx>
        <c:axId val="944866976"/>
        <c:scaling>
          <c:orientation val="minMax"/>
        </c:scaling>
        <c:delete val="0"/>
        <c:axPos val="b"/>
        <c:numFmt formatCode="General" sourceLinked="1"/>
        <c:majorTickMark val="none"/>
        <c:minorTickMark val="none"/>
        <c:tickLblPos val="nextTo"/>
        <c:spPr>
          <a:noFill/>
          <a:ln w="6350" cap="flat" cmpd="sng" algn="ctr">
            <a:solidFill>
              <a:schemeClr val="accent3"/>
            </a:solidFill>
            <a:prstDash val="solid"/>
            <a:miter lim="800000"/>
          </a:ln>
          <a:effectLst/>
        </c:spPr>
        <c:txPr>
          <a:bodyPr rot="-60000" spcFirstLastPara="1" vertOverflow="ellipsis" wrap="square" anchor="ctr" anchorCtr="1"/>
          <a:lstStyle/>
          <a:p>
            <a:pPr>
              <a:defRPr sz="1000" b="0" i="0" u="none" strike="noStrike" kern="1200" baseline="0">
                <a:solidFill>
                  <a:schemeClr val="tx1"/>
                </a:solidFill>
                <a:latin typeface="+mn-lt"/>
                <a:ea typeface="+mn-ea"/>
                <a:cs typeface="+mn-cs"/>
              </a:defRPr>
            </a:pPr>
            <a:endParaRPr lang="hu-HU"/>
          </a:p>
        </c:txPr>
        <c:crossAx val="944873864"/>
        <c:crosses val="autoZero"/>
        <c:auto val="1"/>
        <c:lblAlgn val="ctr"/>
        <c:lblOffset val="100"/>
        <c:noMultiLvlLbl val="0"/>
      </c:catAx>
      <c:valAx>
        <c:axId val="944873864"/>
        <c:scaling>
          <c:orientation val="minMax"/>
          <c:max val="0.25"/>
          <c:min val="0"/>
        </c:scaling>
        <c:delete val="0"/>
        <c:axPos val="l"/>
        <c:majorGridlines>
          <c:spPr>
            <a:ln w="9525" cap="flat" cmpd="sng" algn="ctr">
              <a:solidFill>
                <a:schemeClr val="bg1">
                  <a:lumMod val="65000"/>
                </a:schemeClr>
              </a:solidFill>
              <a:prstDash val="dash"/>
              <a:round/>
            </a:ln>
            <a:effectLst/>
          </c:spPr>
        </c:majorGridlines>
        <c:numFmt formatCode="#,##0.0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44866976"/>
        <c:crosses val="autoZero"/>
        <c:crossBetween val="between"/>
        <c:majorUnit val="5.000000000000001E-2"/>
      </c:valAx>
      <c:valAx>
        <c:axId val="976576512"/>
        <c:scaling>
          <c:orientation val="minMax"/>
          <c:max val="0.25"/>
        </c:scaling>
        <c:delete val="0"/>
        <c:axPos val="r"/>
        <c:numFmt formatCode="#,##0.0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76577168"/>
        <c:crosses val="max"/>
        <c:crossBetween val="between"/>
        <c:majorUnit val="5.000000000000001E-2"/>
      </c:valAx>
      <c:catAx>
        <c:axId val="976577168"/>
        <c:scaling>
          <c:orientation val="minMax"/>
        </c:scaling>
        <c:delete val="1"/>
        <c:axPos val="b"/>
        <c:numFmt formatCode="General" sourceLinked="1"/>
        <c:majorTickMark val="out"/>
        <c:minorTickMark val="none"/>
        <c:tickLblPos val="nextTo"/>
        <c:crossAx val="976576512"/>
        <c:crosses val="autoZero"/>
        <c:auto val="1"/>
        <c:lblAlgn val="ctr"/>
        <c:lblOffset val="100"/>
        <c:noMultiLvlLbl val="0"/>
      </c:catAx>
      <c:spPr>
        <a:noFill/>
        <a:ln>
          <a:solidFill>
            <a:schemeClr val="bg1">
              <a:lumMod val="65000"/>
            </a:schemeClr>
          </a:solidFill>
        </a:ln>
        <a:effectLst/>
      </c:spPr>
    </c:plotArea>
    <c:legend>
      <c:legendPos val="b"/>
      <c:layout>
        <c:manualLayout>
          <c:xMode val="edge"/>
          <c:yMode val="edge"/>
          <c:x val="5.3498639942734433E-2"/>
          <c:y val="0.83246498075429565"/>
          <c:w val="0.92242863278453835"/>
          <c:h val="8.276503234071984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c:printSettings>
  <c:userShapes r:id="rId3"/>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mn-lt"/>
                <a:ea typeface="+mn-ea"/>
                <a:cs typeface="+mn-cs"/>
              </a:defRPr>
            </a:pPr>
            <a:r>
              <a:rPr lang="hu-HU" sz="1000">
                <a:solidFill>
                  <a:sysClr val="windowText" lastClr="000000"/>
                </a:solidFill>
              </a:rPr>
              <a:t>Ágazati BKI</a:t>
            </a:r>
            <a:r>
              <a:rPr lang="hu-HU" sz="1000" baseline="0">
                <a:solidFill>
                  <a:sysClr val="windowText" lastClr="000000"/>
                </a:solidFill>
              </a:rPr>
              <a:t> (</a:t>
            </a:r>
            <a:r>
              <a:rPr lang="hu-HU" sz="1000">
                <a:solidFill>
                  <a:sysClr val="windowText" lastClr="000000"/>
                </a:solidFill>
              </a:rPr>
              <a:t>Lineáris súlyozás)</a:t>
            </a:r>
            <a:endParaRPr lang="en-US" sz="1000">
              <a:solidFill>
                <a:sysClr val="windowText" lastClr="000000"/>
              </a:solidFill>
            </a:endParaRPr>
          </a:p>
        </c:rich>
      </c:tx>
      <c:layout>
        <c:manualLayout>
          <c:xMode val="edge"/>
          <c:yMode val="edge"/>
          <c:x val="8.2459937557502125E-2"/>
          <c:y val="2.2423877446135974E-2"/>
        </c:manualLayout>
      </c:layout>
      <c:overlay val="1"/>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mn-lt"/>
              <a:ea typeface="+mn-ea"/>
              <a:cs typeface="+mn-cs"/>
            </a:defRPr>
          </a:pPr>
          <a:endParaRPr lang="hu-HU"/>
        </a:p>
      </c:txPr>
    </c:title>
    <c:autoTitleDeleted val="0"/>
    <c:plotArea>
      <c:layout>
        <c:manualLayout>
          <c:layoutTarget val="inner"/>
          <c:xMode val="edge"/>
          <c:yMode val="edge"/>
          <c:x val="7.5625918326476541E-2"/>
          <c:y val="8.6419838509334559E-2"/>
          <c:w val="0.85995559286227563"/>
          <c:h val="0.63080638919336263"/>
        </c:manualLayout>
      </c:layout>
      <c:lineChart>
        <c:grouping val="standard"/>
        <c:varyColors val="0"/>
        <c:ser>
          <c:idx val="0"/>
          <c:order val="0"/>
          <c:tx>
            <c:strRef>
              <c:f>'C4-42'!$C$15</c:f>
              <c:strCache>
                <c:ptCount val="1"/>
                <c:pt idx="0">
                  <c:v>Mezőgazdaság (A01)</c:v>
                </c:pt>
              </c:strCache>
            </c:strRef>
          </c:tx>
          <c:spPr>
            <a:ln w="19050" cap="rnd">
              <a:solidFill>
                <a:schemeClr val="accent6"/>
              </a:solidFill>
              <a:round/>
            </a:ln>
            <a:effectLst/>
          </c:spPr>
          <c:marker>
            <c:symbol val="none"/>
          </c:marker>
          <c:cat>
            <c:multiLvlStrRef>
              <c:f>'C4-42'!$A$17:$B$122</c:f>
              <c:multiLvlStrCache>
                <c:ptCount val="106"/>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lvl>
                <c:lvl>
                  <c:pt idx="0">
                    <c:v>2012</c:v>
                  </c:pt>
                  <c:pt idx="12">
                    <c:v>2013</c:v>
                  </c:pt>
                  <c:pt idx="24">
                    <c:v>2014</c:v>
                  </c:pt>
                  <c:pt idx="36">
                    <c:v>2015</c:v>
                  </c:pt>
                  <c:pt idx="48">
                    <c:v>2016</c:v>
                  </c:pt>
                  <c:pt idx="60">
                    <c:v>2017</c:v>
                  </c:pt>
                  <c:pt idx="72">
                    <c:v>2018</c:v>
                  </c:pt>
                  <c:pt idx="84">
                    <c:v>2019</c:v>
                  </c:pt>
                  <c:pt idx="96">
                    <c:v>2020</c:v>
                  </c:pt>
                </c:lvl>
              </c:multiLvlStrCache>
            </c:multiLvlStrRef>
          </c:cat>
          <c:val>
            <c:numRef>
              <c:f>'C4-42'!$C$17:$C$122</c:f>
              <c:numCache>
                <c:formatCode>General</c:formatCode>
                <c:ptCount val="106"/>
                <c:pt idx="3">
                  <c:v>9.1093270749656695E-3</c:v>
                </c:pt>
                <c:pt idx="4">
                  <c:v>9.055028873541926E-3</c:v>
                </c:pt>
                <c:pt idx="5">
                  <c:v>9.8510421882065363E-3</c:v>
                </c:pt>
                <c:pt idx="6">
                  <c:v>1.0492959188151928E-2</c:v>
                </c:pt>
                <c:pt idx="7">
                  <c:v>1.0328834726307993E-2</c:v>
                </c:pt>
                <c:pt idx="8">
                  <c:v>1.0642054283580079E-2</c:v>
                </c:pt>
                <c:pt idx="9">
                  <c:v>1.1029016784655466E-2</c:v>
                </c:pt>
                <c:pt idx="10">
                  <c:v>1.101580262831247E-2</c:v>
                </c:pt>
                <c:pt idx="11">
                  <c:v>1.1217648986995836E-2</c:v>
                </c:pt>
                <c:pt idx="12">
                  <c:v>1.1195179039161049E-2</c:v>
                </c:pt>
                <c:pt idx="13">
                  <c:v>1.1106489502115695E-2</c:v>
                </c:pt>
                <c:pt idx="14">
                  <c:v>1.11039140113709E-2</c:v>
                </c:pt>
                <c:pt idx="15">
                  <c:v>1.1592896894455857E-2</c:v>
                </c:pt>
                <c:pt idx="16">
                  <c:v>1.1979231627137323E-2</c:v>
                </c:pt>
                <c:pt idx="17">
                  <c:v>1.2342377291784803E-2</c:v>
                </c:pt>
                <c:pt idx="18">
                  <c:v>1.2701356067065996E-2</c:v>
                </c:pt>
                <c:pt idx="19">
                  <c:v>1.3296014797777677E-2</c:v>
                </c:pt>
                <c:pt idx="20">
                  <c:v>1.3849182700404632E-2</c:v>
                </c:pt>
                <c:pt idx="21">
                  <c:v>1.4124964966652064E-2</c:v>
                </c:pt>
                <c:pt idx="22">
                  <c:v>1.3816605930333722E-2</c:v>
                </c:pt>
                <c:pt idx="23">
                  <c:v>1.3747835187541298E-2</c:v>
                </c:pt>
                <c:pt idx="24">
                  <c:v>1.3314626325671529E-2</c:v>
                </c:pt>
                <c:pt idx="25">
                  <c:v>1.3015728376312262E-2</c:v>
                </c:pt>
                <c:pt idx="26">
                  <c:v>1.2653843067863418E-2</c:v>
                </c:pt>
                <c:pt idx="27">
                  <c:v>1.2803336018088942E-2</c:v>
                </c:pt>
                <c:pt idx="28">
                  <c:v>1.3300759167646786E-2</c:v>
                </c:pt>
                <c:pt idx="29">
                  <c:v>1.3696551532694097E-2</c:v>
                </c:pt>
                <c:pt idx="30">
                  <c:v>1.4189927154841041E-2</c:v>
                </c:pt>
                <c:pt idx="31">
                  <c:v>1.4490277860479401E-2</c:v>
                </c:pt>
                <c:pt idx="32">
                  <c:v>1.4750829723223535E-2</c:v>
                </c:pt>
                <c:pt idx="33">
                  <c:v>1.4773856160321031E-2</c:v>
                </c:pt>
                <c:pt idx="34">
                  <c:v>1.4574636151408112E-2</c:v>
                </c:pt>
                <c:pt idx="35">
                  <c:v>1.4484892572500359E-2</c:v>
                </c:pt>
                <c:pt idx="36">
                  <c:v>1.4893676236970722E-2</c:v>
                </c:pt>
                <c:pt idx="37">
                  <c:v>1.464381501274444E-2</c:v>
                </c:pt>
                <c:pt idx="38">
                  <c:v>1.4633035748867646E-2</c:v>
                </c:pt>
                <c:pt idx="39">
                  <c:v>1.4622658604898536E-2</c:v>
                </c:pt>
                <c:pt idx="40">
                  <c:v>1.4828676122460022E-2</c:v>
                </c:pt>
                <c:pt idx="41">
                  <c:v>1.4919940997287858E-2</c:v>
                </c:pt>
                <c:pt idx="42">
                  <c:v>1.5672930444513709E-2</c:v>
                </c:pt>
                <c:pt idx="43">
                  <c:v>1.5854279097876022E-2</c:v>
                </c:pt>
                <c:pt idx="44">
                  <c:v>1.6014013714809535E-2</c:v>
                </c:pt>
                <c:pt idx="45">
                  <c:v>1.602953415704543E-2</c:v>
                </c:pt>
                <c:pt idx="46">
                  <c:v>1.5815707059999153E-2</c:v>
                </c:pt>
                <c:pt idx="47">
                  <c:v>1.5910749590159295E-2</c:v>
                </c:pt>
                <c:pt idx="48">
                  <c:v>1.5808106095344509E-2</c:v>
                </c:pt>
                <c:pt idx="49">
                  <c:v>1.5801163851347642E-2</c:v>
                </c:pt>
                <c:pt idx="50">
                  <c:v>1.5387229628942354E-2</c:v>
                </c:pt>
                <c:pt idx="51">
                  <c:v>1.557387383106687E-2</c:v>
                </c:pt>
                <c:pt idx="52">
                  <c:v>1.5716722242889964E-2</c:v>
                </c:pt>
                <c:pt idx="53">
                  <c:v>1.5859151835101067E-2</c:v>
                </c:pt>
                <c:pt idx="54">
                  <c:v>1.603068497206275E-2</c:v>
                </c:pt>
                <c:pt idx="55">
                  <c:v>1.6304790810113361E-2</c:v>
                </c:pt>
                <c:pt idx="56">
                  <c:v>1.6249509952677613E-2</c:v>
                </c:pt>
                <c:pt idx="57">
                  <c:v>1.6085147720198343E-2</c:v>
                </c:pt>
                <c:pt idx="58">
                  <c:v>1.5693247340361222E-2</c:v>
                </c:pt>
                <c:pt idx="59">
                  <c:v>1.4806642317201978E-2</c:v>
                </c:pt>
                <c:pt idx="60">
                  <c:v>1.4635165296001618E-2</c:v>
                </c:pt>
                <c:pt idx="61">
                  <c:v>1.4490302489864331E-2</c:v>
                </c:pt>
                <c:pt idx="62">
                  <c:v>1.4367049100162878E-2</c:v>
                </c:pt>
                <c:pt idx="63">
                  <c:v>1.3851089760659486E-2</c:v>
                </c:pt>
                <c:pt idx="64">
                  <c:v>1.4204975434266562E-2</c:v>
                </c:pt>
                <c:pt idx="65">
                  <c:v>1.4198794283528779E-2</c:v>
                </c:pt>
                <c:pt idx="66">
                  <c:v>1.4321762423976482E-2</c:v>
                </c:pt>
                <c:pt idx="67">
                  <c:v>1.4393153389490985E-2</c:v>
                </c:pt>
                <c:pt idx="68">
                  <c:v>1.4334963078638742E-2</c:v>
                </c:pt>
                <c:pt idx="69">
                  <c:v>1.4032154594442807E-2</c:v>
                </c:pt>
                <c:pt idx="70">
                  <c:v>1.3404703561546929E-2</c:v>
                </c:pt>
                <c:pt idx="71">
                  <c:v>1.3159707004893096E-2</c:v>
                </c:pt>
                <c:pt idx="72">
                  <c:v>1.2422925023586289E-2</c:v>
                </c:pt>
                <c:pt idx="73">
                  <c:v>1.2412674210376468E-2</c:v>
                </c:pt>
                <c:pt idx="74">
                  <c:v>1.225434309425725E-2</c:v>
                </c:pt>
                <c:pt idx="75">
                  <c:v>1.2157474127981257E-2</c:v>
                </c:pt>
                <c:pt idx="76">
                  <c:v>1.2376952811687585E-2</c:v>
                </c:pt>
                <c:pt idx="77">
                  <c:v>1.2592195487683871E-2</c:v>
                </c:pt>
                <c:pt idx="78">
                  <c:v>1.2656777473931274E-2</c:v>
                </c:pt>
                <c:pt idx="79">
                  <c:v>1.2703652939738222E-2</c:v>
                </c:pt>
                <c:pt idx="80">
                  <c:v>1.275721727014472E-2</c:v>
                </c:pt>
                <c:pt idx="81">
                  <c:v>1.2425305465648569E-2</c:v>
                </c:pt>
                <c:pt idx="82">
                  <c:v>1.2509013339673058E-2</c:v>
                </c:pt>
                <c:pt idx="83">
                  <c:v>1.2658071620337816E-2</c:v>
                </c:pt>
                <c:pt idx="84">
                  <c:v>1.2420838901352925E-2</c:v>
                </c:pt>
                <c:pt idx="85">
                  <c:v>1.2487712338043683E-2</c:v>
                </c:pt>
                <c:pt idx="86">
                  <c:v>1.2457545063207221E-2</c:v>
                </c:pt>
                <c:pt idx="87">
                  <c:v>1.2433382934372057E-2</c:v>
                </c:pt>
                <c:pt idx="88">
                  <c:v>1.2662703611983676E-2</c:v>
                </c:pt>
                <c:pt idx="89">
                  <c:v>1.2569361863047126E-2</c:v>
                </c:pt>
                <c:pt idx="90">
                  <c:v>1.2666235433173674E-2</c:v>
                </c:pt>
                <c:pt idx="91">
                  <c:v>1.2731322644416874E-2</c:v>
                </c:pt>
                <c:pt idx="92">
                  <c:v>1.2791398238315614E-2</c:v>
                </c:pt>
                <c:pt idx="93">
                  <c:v>1.2364776993681072E-2</c:v>
                </c:pt>
                <c:pt idx="94">
                  <c:v>1.2143399636348837E-2</c:v>
                </c:pt>
                <c:pt idx="95">
                  <c:v>1.2113920802886556E-2</c:v>
                </c:pt>
                <c:pt idx="96">
                  <c:v>1.192982351133951E-2</c:v>
                </c:pt>
                <c:pt idx="97">
                  <c:v>1.1725282403202151E-2</c:v>
                </c:pt>
                <c:pt idx="98">
                  <c:v>1.1202708427661294E-2</c:v>
                </c:pt>
                <c:pt idx="99">
                  <c:v>1.150739887891041E-2</c:v>
                </c:pt>
                <c:pt idx="100">
                  <c:v>1.1728953703917541E-2</c:v>
                </c:pt>
                <c:pt idx="101">
                  <c:v>1.1922892307564334E-2</c:v>
                </c:pt>
                <c:pt idx="102">
                  <c:v>1.2304624121590545E-2</c:v>
                </c:pt>
                <c:pt idx="103">
                  <c:v>1.2398021932067861E-2</c:v>
                </c:pt>
                <c:pt idx="104">
                  <c:v>1.2684780414537506E-2</c:v>
                </c:pt>
                <c:pt idx="105">
                  <c:v>1.2736481746100578E-2</c:v>
                </c:pt>
              </c:numCache>
            </c:numRef>
          </c:val>
          <c:smooth val="0"/>
          <c:extLst>
            <c:ext xmlns:c16="http://schemas.microsoft.com/office/drawing/2014/chart" uri="{C3380CC4-5D6E-409C-BE32-E72D297353CC}">
              <c16:uniqueId val="{00000000-F490-4EDD-BE1B-5401D6B985AE}"/>
            </c:ext>
          </c:extLst>
        </c:ser>
        <c:ser>
          <c:idx val="1"/>
          <c:order val="1"/>
          <c:tx>
            <c:strRef>
              <c:f>'C4-42'!$D$15</c:f>
              <c:strCache>
                <c:ptCount val="1"/>
                <c:pt idx="0">
                  <c:v>Vegyipar (C20)</c:v>
                </c:pt>
              </c:strCache>
            </c:strRef>
          </c:tx>
          <c:spPr>
            <a:ln w="12700" cap="rnd">
              <a:solidFill>
                <a:srgbClr val="C00000"/>
              </a:solidFill>
              <a:round/>
            </a:ln>
            <a:effectLst/>
          </c:spPr>
          <c:marker>
            <c:symbol val="none"/>
          </c:marker>
          <c:cat>
            <c:multiLvlStrRef>
              <c:f>'C4-42'!$A$17:$B$122</c:f>
              <c:multiLvlStrCache>
                <c:ptCount val="106"/>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lvl>
                <c:lvl>
                  <c:pt idx="0">
                    <c:v>2012</c:v>
                  </c:pt>
                  <c:pt idx="12">
                    <c:v>2013</c:v>
                  </c:pt>
                  <c:pt idx="24">
                    <c:v>2014</c:v>
                  </c:pt>
                  <c:pt idx="36">
                    <c:v>2015</c:v>
                  </c:pt>
                  <c:pt idx="48">
                    <c:v>2016</c:v>
                  </c:pt>
                  <c:pt idx="60">
                    <c:v>2017</c:v>
                  </c:pt>
                  <c:pt idx="72">
                    <c:v>2018</c:v>
                  </c:pt>
                  <c:pt idx="84">
                    <c:v>2019</c:v>
                  </c:pt>
                  <c:pt idx="96">
                    <c:v>2020</c:v>
                  </c:pt>
                </c:lvl>
              </c:multiLvlStrCache>
            </c:multiLvlStrRef>
          </c:cat>
          <c:val>
            <c:numRef>
              <c:f>'C4-42'!$D$17:$D$122</c:f>
              <c:numCache>
                <c:formatCode>General</c:formatCode>
                <c:ptCount val="106"/>
                <c:pt idx="3">
                  <c:v>8.8374910516458827E-4</c:v>
                </c:pt>
                <c:pt idx="4">
                  <c:v>1.5311124924704566E-3</c:v>
                </c:pt>
                <c:pt idx="5">
                  <c:v>1.5358939844216828E-3</c:v>
                </c:pt>
                <c:pt idx="6">
                  <c:v>1.5900710023741432E-3</c:v>
                </c:pt>
                <c:pt idx="7">
                  <c:v>1.5723740423205061E-3</c:v>
                </c:pt>
                <c:pt idx="8">
                  <c:v>1.670335305241103E-3</c:v>
                </c:pt>
                <c:pt idx="9">
                  <c:v>1.8954219312757787E-3</c:v>
                </c:pt>
                <c:pt idx="10">
                  <c:v>1.8605121656790954E-3</c:v>
                </c:pt>
                <c:pt idx="11">
                  <c:v>2.1385658044195204E-3</c:v>
                </c:pt>
                <c:pt idx="12">
                  <c:v>1.9686200877447697E-3</c:v>
                </c:pt>
                <c:pt idx="13">
                  <c:v>2.0102553592703685E-3</c:v>
                </c:pt>
                <c:pt idx="14">
                  <c:v>2.1129921062262099E-3</c:v>
                </c:pt>
                <c:pt idx="15">
                  <c:v>2.0951115828468959E-3</c:v>
                </c:pt>
                <c:pt idx="16">
                  <c:v>1.9850415549604451E-3</c:v>
                </c:pt>
                <c:pt idx="17">
                  <c:v>1.9791729172929126E-3</c:v>
                </c:pt>
                <c:pt idx="18">
                  <c:v>2.80505002055206E-3</c:v>
                </c:pt>
                <c:pt idx="19">
                  <c:v>2.7303319146188259E-3</c:v>
                </c:pt>
                <c:pt idx="20">
                  <c:v>2.7976193925238865E-3</c:v>
                </c:pt>
                <c:pt idx="21">
                  <c:v>2.8990773234007891E-3</c:v>
                </c:pt>
                <c:pt idx="22">
                  <c:v>2.9529929922412642E-3</c:v>
                </c:pt>
                <c:pt idx="23">
                  <c:v>3.0818498812103419E-3</c:v>
                </c:pt>
                <c:pt idx="24">
                  <c:v>3.1144861833343491E-3</c:v>
                </c:pt>
                <c:pt idx="25">
                  <c:v>3.0531970728135353E-3</c:v>
                </c:pt>
                <c:pt idx="26">
                  <c:v>1.625565443901934E-2</c:v>
                </c:pt>
                <c:pt idx="27">
                  <c:v>1.6263049670041187E-2</c:v>
                </c:pt>
                <c:pt idx="28">
                  <c:v>1.629400525220372E-2</c:v>
                </c:pt>
                <c:pt idx="29">
                  <c:v>1.402929245300515E-2</c:v>
                </c:pt>
                <c:pt idx="30">
                  <c:v>1.3039845158573137E-2</c:v>
                </c:pt>
                <c:pt idx="31">
                  <c:v>1.3395082147225058E-2</c:v>
                </c:pt>
                <c:pt idx="32">
                  <c:v>1.3388531671148155E-2</c:v>
                </c:pt>
                <c:pt idx="33">
                  <c:v>1.2551913860618923E-2</c:v>
                </c:pt>
                <c:pt idx="34">
                  <c:v>1.2546976395515195E-2</c:v>
                </c:pt>
                <c:pt idx="35">
                  <c:v>1.4349442832296236E-2</c:v>
                </c:pt>
                <c:pt idx="36">
                  <c:v>4.4403173325867464E-3</c:v>
                </c:pt>
                <c:pt idx="37">
                  <c:v>4.4164813224918734E-3</c:v>
                </c:pt>
                <c:pt idx="38">
                  <c:v>4.6636061157072336E-3</c:v>
                </c:pt>
                <c:pt idx="39">
                  <c:v>4.6607872531282566E-3</c:v>
                </c:pt>
                <c:pt idx="40">
                  <c:v>4.7107770974017804E-3</c:v>
                </c:pt>
                <c:pt idx="41">
                  <c:v>4.7377296640531601E-3</c:v>
                </c:pt>
                <c:pt idx="42">
                  <c:v>4.7303542784068323E-3</c:v>
                </c:pt>
                <c:pt idx="43">
                  <c:v>4.5977060121233856E-3</c:v>
                </c:pt>
                <c:pt idx="44">
                  <c:v>4.7209726679928706E-3</c:v>
                </c:pt>
                <c:pt idx="45">
                  <c:v>5.6224908381900052E-3</c:v>
                </c:pt>
                <c:pt idx="46">
                  <c:v>5.6769632325032625E-3</c:v>
                </c:pt>
                <c:pt idx="47">
                  <c:v>5.6536183221403006E-3</c:v>
                </c:pt>
                <c:pt idx="48">
                  <c:v>5.535312443884775E-3</c:v>
                </c:pt>
                <c:pt idx="49">
                  <c:v>5.9848378816121086E-3</c:v>
                </c:pt>
                <c:pt idx="50">
                  <c:v>5.8357889805630671E-3</c:v>
                </c:pt>
                <c:pt idx="51">
                  <c:v>5.8985528336633845E-3</c:v>
                </c:pt>
                <c:pt idx="52">
                  <c:v>5.9449268608353801E-3</c:v>
                </c:pt>
                <c:pt idx="53">
                  <c:v>6.3740327195110687E-3</c:v>
                </c:pt>
                <c:pt idx="54">
                  <c:v>5.688603712329811E-3</c:v>
                </c:pt>
                <c:pt idx="55">
                  <c:v>5.7060683654387616E-3</c:v>
                </c:pt>
                <c:pt idx="56">
                  <c:v>5.1882590967361978E-3</c:v>
                </c:pt>
                <c:pt idx="57">
                  <c:v>4.5979730729375856E-3</c:v>
                </c:pt>
                <c:pt idx="58">
                  <c:v>5.1227626428610781E-3</c:v>
                </c:pt>
                <c:pt idx="59">
                  <c:v>5.0551290046789267E-3</c:v>
                </c:pt>
                <c:pt idx="60">
                  <c:v>5.0681243892126164E-3</c:v>
                </c:pt>
                <c:pt idx="61">
                  <c:v>4.9494200517282557E-3</c:v>
                </c:pt>
                <c:pt idx="62">
                  <c:v>6.9369838127697619E-3</c:v>
                </c:pt>
                <c:pt idx="63">
                  <c:v>6.5796954815829029E-3</c:v>
                </c:pt>
                <c:pt idx="64">
                  <c:v>6.6281509555925038E-3</c:v>
                </c:pt>
                <c:pt idx="65">
                  <c:v>6.5959936597680645E-3</c:v>
                </c:pt>
                <c:pt idx="66">
                  <c:v>6.4292203416512154E-3</c:v>
                </c:pt>
                <c:pt idx="67">
                  <c:v>6.3040710791596403E-3</c:v>
                </c:pt>
                <c:pt idx="68">
                  <c:v>6.3550879742653712E-3</c:v>
                </c:pt>
                <c:pt idx="69">
                  <c:v>4.0075135604191172E-3</c:v>
                </c:pt>
                <c:pt idx="70">
                  <c:v>3.4342123754264528E-3</c:v>
                </c:pt>
                <c:pt idx="71">
                  <c:v>3.4954329243310268E-3</c:v>
                </c:pt>
                <c:pt idx="72">
                  <c:v>3.3889828507396463E-3</c:v>
                </c:pt>
                <c:pt idx="73">
                  <c:v>3.4600351140886506E-3</c:v>
                </c:pt>
                <c:pt idx="74">
                  <c:v>3.4230346772558648E-3</c:v>
                </c:pt>
                <c:pt idx="75">
                  <c:v>3.6343806327030596E-3</c:v>
                </c:pt>
                <c:pt idx="76">
                  <c:v>3.6017968233645215E-3</c:v>
                </c:pt>
                <c:pt idx="77">
                  <c:v>3.60054714081697E-3</c:v>
                </c:pt>
                <c:pt idx="78">
                  <c:v>3.5146950593878817E-3</c:v>
                </c:pt>
                <c:pt idx="79">
                  <c:v>3.2926476317637261E-3</c:v>
                </c:pt>
                <c:pt idx="80">
                  <c:v>3.2914763373859575E-3</c:v>
                </c:pt>
                <c:pt idx="81">
                  <c:v>3.4929344941131727E-3</c:v>
                </c:pt>
                <c:pt idx="82">
                  <c:v>3.377984809423599E-3</c:v>
                </c:pt>
                <c:pt idx="83">
                  <c:v>3.5711656053373027E-3</c:v>
                </c:pt>
                <c:pt idx="84">
                  <c:v>3.5009090892656907E-3</c:v>
                </c:pt>
                <c:pt idx="85">
                  <c:v>3.7891156902369982E-3</c:v>
                </c:pt>
                <c:pt idx="86">
                  <c:v>3.8020535464284846E-3</c:v>
                </c:pt>
                <c:pt idx="87">
                  <c:v>5.5140708100300953E-3</c:v>
                </c:pt>
                <c:pt idx="88">
                  <c:v>5.2352122517271083E-3</c:v>
                </c:pt>
                <c:pt idx="89">
                  <c:v>5.3751629341403815E-3</c:v>
                </c:pt>
                <c:pt idx="90">
                  <c:v>5.8188661496974175E-3</c:v>
                </c:pt>
                <c:pt idx="91">
                  <c:v>5.7444801222242331E-3</c:v>
                </c:pt>
                <c:pt idx="92">
                  <c:v>7.7255926775081172E-3</c:v>
                </c:pt>
                <c:pt idx="93">
                  <c:v>7.3537900342734112E-3</c:v>
                </c:pt>
                <c:pt idx="94">
                  <c:v>7.448333184899748E-3</c:v>
                </c:pt>
                <c:pt idx="95">
                  <c:v>7.6717658659143277E-3</c:v>
                </c:pt>
                <c:pt idx="96">
                  <c:v>7.5706813617760389E-3</c:v>
                </c:pt>
                <c:pt idx="97">
                  <c:v>7.3813387361570835E-3</c:v>
                </c:pt>
                <c:pt idx="98">
                  <c:v>8.4041352274626443E-3</c:v>
                </c:pt>
                <c:pt idx="99">
                  <c:v>6.6293699777917672E-3</c:v>
                </c:pt>
                <c:pt idx="100">
                  <c:v>7.5363243456142868E-3</c:v>
                </c:pt>
                <c:pt idx="101">
                  <c:v>7.295455873017785E-3</c:v>
                </c:pt>
                <c:pt idx="102">
                  <c:v>7.3380396735626468E-3</c:v>
                </c:pt>
                <c:pt idx="103">
                  <c:v>7.633919650373913E-3</c:v>
                </c:pt>
                <c:pt idx="104">
                  <c:v>5.6530396318919089E-3</c:v>
                </c:pt>
                <c:pt idx="105">
                  <c:v>5.8528184583338787E-3</c:v>
                </c:pt>
              </c:numCache>
            </c:numRef>
          </c:val>
          <c:smooth val="0"/>
          <c:extLst>
            <c:ext xmlns:c16="http://schemas.microsoft.com/office/drawing/2014/chart" uri="{C3380CC4-5D6E-409C-BE32-E72D297353CC}">
              <c16:uniqueId val="{00000001-F490-4EDD-BE1B-5401D6B985AE}"/>
            </c:ext>
          </c:extLst>
        </c:ser>
        <c:ser>
          <c:idx val="2"/>
          <c:order val="2"/>
          <c:tx>
            <c:strRef>
              <c:f>'C4-42'!$E$15</c:f>
              <c:strCache>
                <c:ptCount val="1"/>
                <c:pt idx="0">
                  <c:v>Villamosenergia (D35)</c:v>
                </c:pt>
              </c:strCache>
            </c:strRef>
          </c:tx>
          <c:spPr>
            <a:ln w="12700" cap="rnd">
              <a:solidFill>
                <a:schemeClr val="accent1">
                  <a:lumMod val="50000"/>
                </a:schemeClr>
              </a:solidFill>
              <a:round/>
            </a:ln>
            <a:effectLst/>
          </c:spPr>
          <c:marker>
            <c:symbol val="none"/>
          </c:marker>
          <c:cat>
            <c:multiLvlStrRef>
              <c:f>'C4-42'!$A$17:$B$122</c:f>
              <c:multiLvlStrCache>
                <c:ptCount val="106"/>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lvl>
                <c:lvl>
                  <c:pt idx="0">
                    <c:v>2012</c:v>
                  </c:pt>
                  <c:pt idx="12">
                    <c:v>2013</c:v>
                  </c:pt>
                  <c:pt idx="24">
                    <c:v>2014</c:v>
                  </c:pt>
                  <c:pt idx="36">
                    <c:v>2015</c:v>
                  </c:pt>
                  <c:pt idx="48">
                    <c:v>2016</c:v>
                  </c:pt>
                  <c:pt idx="60">
                    <c:v>2017</c:v>
                  </c:pt>
                  <c:pt idx="72">
                    <c:v>2018</c:v>
                  </c:pt>
                  <c:pt idx="84">
                    <c:v>2019</c:v>
                  </c:pt>
                  <c:pt idx="96">
                    <c:v>2020</c:v>
                  </c:pt>
                </c:lvl>
              </c:multiLvlStrCache>
            </c:multiLvlStrRef>
          </c:cat>
          <c:val>
            <c:numRef>
              <c:f>'C4-42'!$E$17:$E$122</c:f>
              <c:numCache>
                <c:formatCode>General</c:formatCode>
                <c:ptCount val="106"/>
                <c:pt idx="3">
                  <c:v>3.8358565726360712E-2</c:v>
                </c:pt>
                <c:pt idx="4">
                  <c:v>3.3884803014454221E-2</c:v>
                </c:pt>
                <c:pt idx="5">
                  <c:v>3.3448592736636432E-2</c:v>
                </c:pt>
                <c:pt idx="6">
                  <c:v>3.5328760785837916E-2</c:v>
                </c:pt>
                <c:pt idx="7">
                  <c:v>3.4770413641968444E-2</c:v>
                </c:pt>
                <c:pt idx="8">
                  <c:v>3.663781338382812E-2</c:v>
                </c:pt>
                <c:pt idx="9">
                  <c:v>3.5508376980824062E-2</c:v>
                </c:pt>
                <c:pt idx="10">
                  <c:v>3.520313433137906E-2</c:v>
                </c:pt>
                <c:pt idx="11">
                  <c:v>3.3926737803357462E-2</c:v>
                </c:pt>
                <c:pt idx="12">
                  <c:v>3.6338716364730871E-2</c:v>
                </c:pt>
                <c:pt idx="13">
                  <c:v>3.4133906387895215E-2</c:v>
                </c:pt>
                <c:pt idx="14">
                  <c:v>3.3460733120716429E-2</c:v>
                </c:pt>
                <c:pt idx="15">
                  <c:v>3.2753217623816423E-2</c:v>
                </c:pt>
                <c:pt idx="16">
                  <c:v>3.2425761604994524E-2</c:v>
                </c:pt>
                <c:pt idx="17">
                  <c:v>3.1586011104943051E-2</c:v>
                </c:pt>
                <c:pt idx="18">
                  <c:v>2.9994111351002928E-2</c:v>
                </c:pt>
                <c:pt idx="19">
                  <c:v>2.8281947584951204E-2</c:v>
                </c:pt>
                <c:pt idx="20">
                  <c:v>2.7192510926184212E-2</c:v>
                </c:pt>
                <c:pt idx="21">
                  <c:v>2.9775408112271879E-2</c:v>
                </c:pt>
                <c:pt idx="22">
                  <c:v>2.8388680334575374E-2</c:v>
                </c:pt>
                <c:pt idx="23">
                  <c:v>2.9944444216128605E-2</c:v>
                </c:pt>
                <c:pt idx="24">
                  <c:v>3.0713835644503893E-2</c:v>
                </c:pt>
                <c:pt idx="25">
                  <c:v>2.8284162696108197E-2</c:v>
                </c:pt>
                <c:pt idx="26">
                  <c:v>2.5394183226386754E-2</c:v>
                </c:pt>
                <c:pt idx="27">
                  <c:v>2.6546210384143239E-2</c:v>
                </c:pt>
                <c:pt idx="28">
                  <c:v>2.7757730121785673E-2</c:v>
                </c:pt>
                <c:pt idx="29">
                  <c:v>2.6384802691817914E-2</c:v>
                </c:pt>
                <c:pt idx="30">
                  <c:v>2.5733081486623767E-2</c:v>
                </c:pt>
                <c:pt idx="31">
                  <c:v>2.6205897093938536E-2</c:v>
                </c:pt>
                <c:pt idx="32">
                  <c:v>2.4051834451351024E-2</c:v>
                </c:pt>
                <c:pt idx="33">
                  <c:v>2.4290260113797389E-2</c:v>
                </c:pt>
                <c:pt idx="34">
                  <c:v>2.444115325525472E-2</c:v>
                </c:pt>
                <c:pt idx="35">
                  <c:v>2.3835021996482124E-2</c:v>
                </c:pt>
                <c:pt idx="36">
                  <c:v>2.4104110732119027E-2</c:v>
                </c:pt>
                <c:pt idx="37">
                  <c:v>2.0495288904754515E-2</c:v>
                </c:pt>
                <c:pt idx="38">
                  <c:v>1.8887133390476825E-2</c:v>
                </c:pt>
                <c:pt idx="39">
                  <c:v>2.1157753539315718E-2</c:v>
                </c:pt>
                <c:pt idx="40">
                  <c:v>1.770017475001455E-2</c:v>
                </c:pt>
                <c:pt idx="41">
                  <c:v>1.6856016187093828E-2</c:v>
                </c:pt>
                <c:pt idx="42">
                  <c:v>1.6651368277893017E-2</c:v>
                </c:pt>
                <c:pt idx="43">
                  <c:v>1.7139075478632637E-2</c:v>
                </c:pt>
                <c:pt idx="44">
                  <c:v>1.8922801593494496E-2</c:v>
                </c:pt>
                <c:pt idx="45">
                  <c:v>1.783398842426789E-2</c:v>
                </c:pt>
                <c:pt idx="46">
                  <c:v>2.0133157861323903E-2</c:v>
                </c:pt>
                <c:pt idx="47">
                  <c:v>2.1679781177276827E-2</c:v>
                </c:pt>
                <c:pt idx="48">
                  <c:v>2.4426679240187581E-2</c:v>
                </c:pt>
                <c:pt idx="49">
                  <c:v>2.5175191897998803E-2</c:v>
                </c:pt>
                <c:pt idx="50">
                  <c:v>2.3319144454517736E-2</c:v>
                </c:pt>
                <c:pt idx="51">
                  <c:v>2.005358840489441E-2</c:v>
                </c:pt>
                <c:pt idx="52">
                  <c:v>1.8776125577969899E-2</c:v>
                </c:pt>
                <c:pt idx="53">
                  <c:v>1.6404141445729707E-2</c:v>
                </c:pt>
                <c:pt idx="54">
                  <c:v>1.667548264960364E-2</c:v>
                </c:pt>
                <c:pt idx="55">
                  <c:v>1.524543917658553E-2</c:v>
                </c:pt>
                <c:pt idx="56">
                  <c:v>1.5831942334363913E-2</c:v>
                </c:pt>
                <c:pt idx="57">
                  <c:v>1.5900797958321708E-2</c:v>
                </c:pt>
                <c:pt idx="58">
                  <c:v>1.5623696762260974E-2</c:v>
                </c:pt>
                <c:pt idx="59">
                  <c:v>2.009177363394845E-2</c:v>
                </c:pt>
                <c:pt idx="60">
                  <c:v>2.3740192981446917E-2</c:v>
                </c:pt>
                <c:pt idx="61">
                  <c:v>2.5292790138491922E-2</c:v>
                </c:pt>
                <c:pt idx="62">
                  <c:v>2.0544345687164192E-2</c:v>
                </c:pt>
                <c:pt idx="63">
                  <c:v>1.8540398698394817E-2</c:v>
                </c:pt>
                <c:pt idx="64">
                  <c:v>1.8858834530165507E-2</c:v>
                </c:pt>
                <c:pt idx="65">
                  <c:v>1.7120659603081415E-2</c:v>
                </c:pt>
                <c:pt idx="66">
                  <c:v>1.6181790795390411E-2</c:v>
                </c:pt>
                <c:pt idx="67">
                  <c:v>1.5517907141610349E-2</c:v>
                </c:pt>
                <c:pt idx="68">
                  <c:v>1.6183815860944823E-2</c:v>
                </c:pt>
                <c:pt idx="69">
                  <c:v>1.537601869253543E-2</c:v>
                </c:pt>
                <c:pt idx="70">
                  <c:v>1.2950246294624115E-2</c:v>
                </c:pt>
                <c:pt idx="71">
                  <c:v>1.5839243988665493E-2</c:v>
                </c:pt>
                <c:pt idx="72">
                  <c:v>1.4993829540900996E-2</c:v>
                </c:pt>
                <c:pt idx="73">
                  <c:v>1.6129521171715268E-2</c:v>
                </c:pt>
                <c:pt idx="74">
                  <c:v>1.6239568363969656E-2</c:v>
                </c:pt>
                <c:pt idx="75">
                  <c:v>1.6173281444881952E-2</c:v>
                </c:pt>
                <c:pt idx="76">
                  <c:v>1.7954291506321912E-2</c:v>
                </c:pt>
                <c:pt idx="77">
                  <c:v>1.7141030267218176E-2</c:v>
                </c:pt>
                <c:pt idx="78">
                  <c:v>1.646403357600594E-2</c:v>
                </c:pt>
                <c:pt idx="79">
                  <c:v>1.7165208669617179E-2</c:v>
                </c:pt>
                <c:pt idx="80">
                  <c:v>1.725061025593233E-2</c:v>
                </c:pt>
                <c:pt idx="81">
                  <c:v>1.6216947144356054E-2</c:v>
                </c:pt>
                <c:pt idx="82">
                  <c:v>1.6091673300426535E-2</c:v>
                </c:pt>
                <c:pt idx="83">
                  <c:v>1.949412667325711E-2</c:v>
                </c:pt>
                <c:pt idx="84">
                  <c:v>2.0092247829247473E-2</c:v>
                </c:pt>
                <c:pt idx="85">
                  <c:v>2.1661564390025617E-2</c:v>
                </c:pt>
                <c:pt idx="86">
                  <c:v>2.2875075168245884E-2</c:v>
                </c:pt>
                <c:pt idx="87">
                  <c:v>2.4812827430227728E-2</c:v>
                </c:pt>
                <c:pt idx="88">
                  <c:v>2.5628833969783077E-2</c:v>
                </c:pt>
                <c:pt idx="89">
                  <c:v>2.55741065658888E-2</c:v>
                </c:pt>
                <c:pt idx="90">
                  <c:v>2.4843698781331539E-2</c:v>
                </c:pt>
                <c:pt idx="91">
                  <c:v>2.4848968938039916E-2</c:v>
                </c:pt>
                <c:pt idx="92">
                  <c:v>2.4097779371639736E-2</c:v>
                </c:pt>
                <c:pt idx="93">
                  <c:v>2.3646974205916049E-2</c:v>
                </c:pt>
                <c:pt idx="94">
                  <c:v>2.4898881904478379E-2</c:v>
                </c:pt>
                <c:pt idx="95">
                  <c:v>2.7546585302455559E-2</c:v>
                </c:pt>
                <c:pt idx="96">
                  <c:v>2.7848651038156015E-2</c:v>
                </c:pt>
                <c:pt idx="97">
                  <c:v>2.8121719813379065E-2</c:v>
                </c:pt>
                <c:pt idx="98">
                  <c:v>2.8619634351181613E-2</c:v>
                </c:pt>
                <c:pt idx="99">
                  <c:v>2.8230145938990366E-2</c:v>
                </c:pt>
                <c:pt idx="100">
                  <c:v>2.7700799472792002E-2</c:v>
                </c:pt>
                <c:pt idx="101">
                  <c:v>2.8158507265364022E-2</c:v>
                </c:pt>
                <c:pt idx="102">
                  <c:v>2.74261849438442E-2</c:v>
                </c:pt>
                <c:pt idx="103">
                  <c:v>2.9435407954561052E-2</c:v>
                </c:pt>
                <c:pt idx="104">
                  <c:v>2.8195854350995152E-2</c:v>
                </c:pt>
                <c:pt idx="105">
                  <c:v>2.8282076109448644E-2</c:v>
                </c:pt>
              </c:numCache>
            </c:numRef>
          </c:val>
          <c:smooth val="0"/>
          <c:extLst>
            <c:ext xmlns:c16="http://schemas.microsoft.com/office/drawing/2014/chart" uri="{C3380CC4-5D6E-409C-BE32-E72D297353CC}">
              <c16:uniqueId val="{00000002-F490-4EDD-BE1B-5401D6B985AE}"/>
            </c:ext>
          </c:extLst>
        </c:ser>
        <c:ser>
          <c:idx val="3"/>
          <c:order val="3"/>
          <c:tx>
            <c:strRef>
              <c:f>'C4-42'!$F$15</c:f>
              <c:strCache>
                <c:ptCount val="1"/>
                <c:pt idx="0">
                  <c:v>Szállítás (H52)</c:v>
                </c:pt>
              </c:strCache>
            </c:strRef>
          </c:tx>
          <c:spPr>
            <a:ln w="12700" cap="rnd">
              <a:solidFill>
                <a:schemeClr val="accent2"/>
              </a:solidFill>
              <a:round/>
            </a:ln>
            <a:effectLst/>
          </c:spPr>
          <c:marker>
            <c:symbol val="none"/>
          </c:marker>
          <c:cat>
            <c:multiLvlStrRef>
              <c:f>'C4-42'!$A$17:$B$122</c:f>
              <c:multiLvlStrCache>
                <c:ptCount val="106"/>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lvl>
                <c:lvl>
                  <c:pt idx="0">
                    <c:v>2012</c:v>
                  </c:pt>
                  <c:pt idx="12">
                    <c:v>2013</c:v>
                  </c:pt>
                  <c:pt idx="24">
                    <c:v>2014</c:v>
                  </c:pt>
                  <c:pt idx="36">
                    <c:v>2015</c:v>
                  </c:pt>
                  <c:pt idx="48">
                    <c:v>2016</c:v>
                  </c:pt>
                  <c:pt idx="60">
                    <c:v>2017</c:v>
                  </c:pt>
                  <c:pt idx="72">
                    <c:v>2018</c:v>
                  </c:pt>
                  <c:pt idx="84">
                    <c:v>2019</c:v>
                  </c:pt>
                  <c:pt idx="96">
                    <c:v>2020</c:v>
                  </c:pt>
                </c:lvl>
              </c:multiLvlStrCache>
            </c:multiLvlStrRef>
          </c:cat>
          <c:val>
            <c:numRef>
              <c:f>'C4-42'!$F$17:$F$122</c:f>
              <c:numCache>
                <c:formatCode>General</c:formatCode>
                <c:ptCount val="106"/>
                <c:pt idx="3">
                  <c:v>5.3882682958135194E-3</c:v>
                </c:pt>
                <c:pt idx="4">
                  <c:v>4.5168047506913868E-3</c:v>
                </c:pt>
                <c:pt idx="5">
                  <c:v>4.2135446716142543E-3</c:v>
                </c:pt>
                <c:pt idx="6">
                  <c:v>4.1550908566559443E-3</c:v>
                </c:pt>
                <c:pt idx="7">
                  <c:v>4.8619174022545677E-3</c:v>
                </c:pt>
                <c:pt idx="8">
                  <c:v>4.8866699909601331E-3</c:v>
                </c:pt>
                <c:pt idx="9">
                  <c:v>4.7055789603963971E-3</c:v>
                </c:pt>
                <c:pt idx="10">
                  <c:v>4.258405780026871E-3</c:v>
                </c:pt>
                <c:pt idx="11">
                  <c:v>4.2237815420854532E-3</c:v>
                </c:pt>
                <c:pt idx="12">
                  <c:v>4.4695023321661784E-3</c:v>
                </c:pt>
                <c:pt idx="13">
                  <c:v>4.6640501976784746E-3</c:v>
                </c:pt>
                <c:pt idx="14">
                  <c:v>5.0152021110235522E-3</c:v>
                </c:pt>
                <c:pt idx="15">
                  <c:v>4.8498209478057622E-3</c:v>
                </c:pt>
                <c:pt idx="16">
                  <c:v>4.7584825928476317E-3</c:v>
                </c:pt>
                <c:pt idx="17">
                  <c:v>4.7356697139473722E-3</c:v>
                </c:pt>
                <c:pt idx="18">
                  <c:v>4.6402798635510499E-3</c:v>
                </c:pt>
                <c:pt idx="19">
                  <c:v>4.6055186329766505E-3</c:v>
                </c:pt>
                <c:pt idx="20">
                  <c:v>4.4762449322609896E-3</c:v>
                </c:pt>
                <c:pt idx="21">
                  <c:v>4.3913751947321873E-3</c:v>
                </c:pt>
                <c:pt idx="22">
                  <c:v>4.4447039215629001E-3</c:v>
                </c:pt>
                <c:pt idx="23">
                  <c:v>4.4978473248501573E-3</c:v>
                </c:pt>
                <c:pt idx="24">
                  <c:v>5.2935007363945422E-3</c:v>
                </c:pt>
                <c:pt idx="25">
                  <c:v>5.237927162801196E-3</c:v>
                </c:pt>
                <c:pt idx="26">
                  <c:v>5.0875015451417212E-3</c:v>
                </c:pt>
                <c:pt idx="27">
                  <c:v>4.8797501769918539E-3</c:v>
                </c:pt>
                <c:pt idx="28">
                  <c:v>4.8377970980004251E-3</c:v>
                </c:pt>
                <c:pt idx="29">
                  <c:v>4.8058589604979664E-3</c:v>
                </c:pt>
                <c:pt idx="30">
                  <c:v>4.7891618196564947E-3</c:v>
                </c:pt>
                <c:pt idx="31">
                  <c:v>4.7702134664084767E-3</c:v>
                </c:pt>
                <c:pt idx="32">
                  <c:v>5.261430345969262E-3</c:v>
                </c:pt>
                <c:pt idx="33">
                  <c:v>5.2309762940782167E-3</c:v>
                </c:pt>
                <c:pt idx="34">
                  <c:v>5.2574627406725702E-3</c:v>
                </c:pt>
                <c:pt idx="35">
                  <c:v>5.183289071005087E-3</c:v>
                </c:pt>
                <c:pt idx="36">
                  <c:v>5.5379455066011307E-3</c:v>
                </c:pt>
                <c:pt idx="37">
                  <c:v>5.5322273110478496E-3</c:v>
                </c:pt>
                <c:pt idx="38">
                  <c:v>4.8993540304694792E-3</c:v>
                </c:pt>
                <c:pt idx="39">
                  <c:v>5.0589296882861037E-3</c:v>
                </c:pt>
                <c:pt idx="40">
                  <c:v>5.0917722327752839E-3</c:v>
                </c:pt>
                <c:pt idx="41">
                  <c:v>5.0438214477651145E-3</c:v>
                </c:pt>
                <c:pt idx="42">
                  <c:v>4.2551829202005136E-3</c:v>
                </c:pt>
                <c:pt idx="43">
                  <c:v>4.2326129381226639E-3</c:v>
                </c:pt>
                <c:pt idx="44">
                  <c:v>4.1929152525416449E-3</c:v>
                </c:pt>
                <c:pt idx="45">
                  <c:v>4.1188081418872015E-3</c:v>
                </c:pt>
                <c:pt idx="46">
                  <c:v>4.1095125391698703E-3</c:v>
                </c:pt>
                <c:pt idx="47">
                  <c:v>4.1812681783733241E-3</c:v>
                </c:pt>
                <c:pt idx="48">
                  <c:v>4.2734073903495061E-3</c:v>
                </c:pt>
                <c:pt idx="49">
                  <c:v>4.3248439267579292E-3</c:v>
                </c:pt>
                <c:pt idx="50">
                  <c:v>4.2458628342870522E-3</c:v>
                </c:pt>
                <c:pt idx="51">
                  <c:v>4.3160366021305734E-3</c:v>
                </c:pt>
                <c:pt idx="52">
                  <c:v>4.4121923809877341E-3</c:v>
                </c:pt>
                <c:pt idx="53">
                  <c:v>4.4075114606793959E-3</c:v>
                </c:pt>
                <c:pt idx="54">
                  <c:v>4.4329281260930284E-3</c:v>
                </c:pt>
                <c:pt idx="55">
                  <c:v>4.4135342157842561E-3</c:v>
                </c:pt>
                <c:pt idx="56">
                  <c:v>4.3516198089841298E-3</c:v>
                </c:pt>
                <c:pt idx="57">
                  <c:v>4.5167163130511506E-3</c:v>
                </c:pt>
                <c:pt idx="58">
                  <c:v>4.362494071317698E-3</c:v>
                </c:pt>
                <c:pt idx="59">
                  <c:v>4.8555067889247284E-3</c:v>
                </c:pt>
                <c:pt idx="60">
                  <c:v>4.794948244072352E-3</c:v>
                </c:pt>
                <c:pt idx="61">
                  <c:v>4.806050581641505E-3</c:v>
                </c:pt>
                <c:pt idx="62">
                  <c:v>4.6969252167589331E-3</c:v>
                </c:pt>
                <c:pt idx="63">
                  <c:v>4.5777611980416496E-3</c:v>
                </c:pt>
                <c:pt idx="64">
                  <c:v>4.6350686209468495E-3</c:v>
                </c:pt>
                <c:pt idx="65">
                  <c:v>4.6127145921293364E-3</c:v>
                </c:pt>
                <c:pt idx="66">
                  <c:v>4.2703651516919428E-3</c:v>
                </c:pt>
                <c:pt idx="67">
                  <c:v>4.1565126592039555E-3</c:v>
                </c:pt>
                <c:pt idx="68">
                  <c:v>4.5934580178902734E-3</c:v>
                </c:pt>
                <c:pt idx="69">
                  <c:v>4.6164632191305248E-3</c:v>
                </c:pt>
                <c:pt idx="70">
                  <c:v>4.5379823193434253E-3</c:v>
                </c:pt>
                <c:pt idx="71">
                  <c:v>4.4387445165827762E-3</c:v>
                </c:pt>
                <c:pt idx="72">
                  <c:v>4.4160704466956182E-3</c:v>
                </c:pt>
                <c:pt idx="73">
                  <c:v>4.4119186910872386E-3</c:v>
                </c:pt>
                <c:pt idx="74">
                  <c:v>4.3713073063235495E-3</c:v>
                </c:pt>
                <c:pt idx="75">
                  <c:v>4.5198693621953138E-3</c:v>
                </c:pt>
                <c:pt idx="76">
                  <c:v>4.3724106486391868E-3</c:v>
                </c:pt>
                <c:pt idx="77">
                  <c:v>4.1018129918884731E-3</c:v>
                </c:pt>
                <c:pt idx="78">
                  <c:v>4.124984781109029E-3</c:v>
                </c:pt>
                <c:pt idx="79">
                  <c:v>4.0587276601797171E-3</c:v>
                </c:pt>
                <c:pt idx="80">
                  <c:v>4.0232746553882865E-3</c:v>
                </c:pt>
                <c:pt idx="81">
                  <c:v>3.9962526727011444E-3</c:v>
                </c:pt>
                <c:pt idx="82">
                  <c:v>3.8994863676977834E-3</c:v>
                </c:pt>
                <c:pt idx="83">
                  <c:v>3.8956462634503453E-3</c:v>
                </c:pt>
                <c:pt idx="84">
                  <c:v>3.871235642355743E-3</c:v>
                </c:pt>
                <c:pt idx="85">
                  <c:v>3.8871524906979099E-3</c:v>
                </c:pt>
                <c:pt idx="86">
                  <c:v>3.8268017102930187E-3</c:v>
                </c:pt>
                <c:pt idx="87">
                  <c:v>3.6544080789629469E-3</c:v>
                </c:pt>
                <c:pt idx="88">
                  <c:v>3.5884236527600317E-3</c:v>
                </c:pt>
                <c:pt idx="89">
                  <c:v>3.202075165603229E-3</c:v>
                </c:pt>
                <c:pt idx="90">
                  <c:v>3.1519516210939836E-3</c:v>
                </c:pt>
                <c:pt idx="91">
                  <c:v>3.3695542241668919E-3</c:v>
                </c:pt>
                <c:pt idx="92">
                  <c:v>3.3071105494060396E-3</c:v>
                </c:pt>
                <c:pt idx="93">
                  <c:v>3.2427841278340882E-3</c:v>
                </c:pt>
                <c:pt idx="94">
                  <c:v>3.1954758094383463E-3</c:v>
                </c:pt>
                <c:pt idx="95">
                  <c:v>3.3167362486493162E-3</c:v>
                </c:pt>
                <c:pt idx="96">
                  <c:v>3.0773666292805138E-3</c:v>
                </c:pt>
                <c:pt idx="97">
                  <c:v>3.3586191732136584E-3</c:v>
                </c:pt>
                <c:pt idx="98">
                  <c:v>3.4094514876527563E-3</c:v>
                </c:pt>
                <c:pt idx="99">
                  <c:v>3.4885289414746477E-3</c:v>
                </c:pt>
                <c:pt idx="100">
                  <c:v>3.4037762463829386E-3</c:v>
                </c:pt>
                <c:pt idx="101">
                  <c:v>3.4026563127868546E-3</c:v>
                </c:pt>
                <c:pt idx="102">
                  <c:v>3.3755961178498577E-3</c:v>
                </c:pt>
                <c:pt idx="103">
                  <c:v>3.3423602584339959E-3</c:v>
                </c:pt>
                <c:pt idx="104">
                  <c:v>3.2817231946914069E-3</c:v>
                </c:pt>
                <c:pt idx="105">
                  <c:v>3.1969279965575019E-3</c:v>
                </c:pt>
              </c:numCache>
            </c:numRef>
          </c:val>
          <c:smooth val="0"/>
          <c:extLst>
            <c:ext xmlns:c16="http://schemas.microsoft.com/office/drawing/2014/chart" uri="{C3380CC4-5D6E-409C-BE32-E72D297353CC}">
              <c16:uniqueId val="{00000003-F490-4EDD-BE1B-5401D6B985AE}"/>
            </c:ext>
          </c:extLst>
        </c:ser>
        <c:dLbls>
          <c:showLegendKey val="0"/>
          <c:showVal val="0"/>
          <c:showCatName val="0"/>
          <c:showSerName val="0"/>
          <c:showPercent val="0"/>
          <c:showBubbleSize val="0"/>
        </c:dLbls>
        <c:marker val="1"/>
        <c:smooth val="0"/>
        <c:axId val="944866976"/>
        <c:axId val="944873864"/>
      </c:lineChart>
      <c:lineChart>
        <c:grouping val="standard"/>
        <c:varyColors val="0"/>
        <c:ser>
          <c:idx val="4"/>
          <c:order val="4"/>
          <c:tx>
            <c:strRef>
              <c:f>'C4-42'!$G$15</c:f>
              <c:strCache>
                <c:ptCount val="1"/>
                <c:pt idx="0">
                  <c:v>Egyéb</c:v>
                </c:pt>
              </c:strCache>
            </c:strRef>
          </c:tx>
          <c:spPr>
            <a:ln w="12700" cap="rnd">
              <a:solidFill>
                <a:schemeClr val="tx1">
                  <a:lumMod val="95000"/>
                  <a:lumOff val="5000"/>
                </a:schemeClr>
              </a:solidFill>
              <a:prstDash val="solid"/>
              <a:round/>
            </a:ln>
            <a:effectLst/>
          </c:spPr>
          <c:marker>
            <c:symbol val="none"/>
          </c:marker>
          <c:cat>
            <c:multiLvlStrRef>
              <c:f>'C4-42'!$A$17:$B$122</c:f>
              <c:multiLvlStrCache>
                <c:ptCount val="106"/>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lvl>
                <c:lvl>
                  <c:pt idx="0">
                    <c:v>2012</c:v>
                  </c:pt>
                  <c:pt idx="12">
                    <c:v>2013</c:v>
                  </c:pt>
                  <c:pt idx="24">
                    <c:v>2014</c:v>
                  </c:pt>
                  <c:pt idx="36">
                    <c:v>2015</c:v>
                  </c:pt>
                  <c:pt idx="48">
                    <c:v>2016</c:v>
                  </c:pt>
                  <c:pt idx="60">
                    <c:v>2017</c:v>
                  </c:pt>
                  <c:pt idx="72">
                    <c:v>2018</c:v>
                  </c:pt>
                  <c:pt idx="84">
                    <c:v>2019</c:v>
                  </c:pt>
                  <c:pt idx="96">
                    <c:v>2020</c:v>
                  </c:pt>
                </c:lvl>
              </c:multiLvlStrCache>
            </c:multiLvlStrRef>
          </c:cat>
          <c:val>
            <c:numRef>
              <c:f>'C4-42'!$G$17:$G$122</c:f>
              <c:numCache>
                <c:formatCode>General</c:formatCode>
                <c:ptCount val="106"/>
                <c:pt idx="3">
                  <c:v>2.9718219464965924E-2</c:v>
                </c:pt>
                <c:pt idx="4">
                  <c:v>2.9038507614831038E-2</c:v>
                </c:pt>
                <c:pt idx="5">
                  <c:v>2.9212160150263795E-2</c:v>
                </c:pt>
                <c:pt idx="6">
                  <c:v>2.8028218245004774E-2</c:v>
                </c:pt>
                <c:pt idx="7">
                  <c:v>2.8721055987538796E-2</c:v>
                </c:pt>
                <c:pt idx="8">
                  <c:v>2.8154995072443345E-2</c:v>
                </c:pt>
                <c:pt idx="9">
                  <c:v>2.9013531499551555E-2</c:v>
                </c:pt>
                <c:pt idx="10">
                  <c:v>2.902298167452759E-2</c:v>
                </c:pt>
                <c:pt idx="11">
                  <c:v>2.8898611871947311E-2</c:v>
                </c:pt>
                <c:pt idx="12">
                  <c:v>3.1203501932511986E-2</c:v>
                </c:pt>
                <c:pt idx="13">
                  <c:v>3.1275076022203765E-2</c:v>
                </c:pt>
                <c:pt idx="14">
                  <c:v>3.1309326198783911E-2</c:v>
                </c:pt>
                <c:pt idx="15">
                  <c:v>3.1557802487691633E-2</c:v>
                </c:pt>
                <c:pt idx="16">
                  <c:v>3.0724847854668287E-2</c:v>
                </c:pt>
                <c:pt idx="17">
                  <c:v>3.0157170842960393E-2</c:v>
                </c:pt>
                <c:pt idx="18">
                  <c:v>2.8955938785773759E-2</c:v>
                </c:pt>
                <c:pt idx="19">
                  <c:v>3.0189097156347863E-2</c:v>
                </c:pt>
                <c:pt idx="20">
                  <c:v>3.04104552836603E-2</c:v>
                </c:pt>
                <c:pt idx="21">
                  <c:v>3.065257326430091E-2</c:v>
                </c:pt>
                <c:pt idx="22">
                  <c:v>2.8460341233420242E-2</c:v>
                </c:pt>
                <c:pt idx="23">
                  <c:v>2.8969565128999425E-2</c:v>
                </c:pt>
                <c:pt idx="24">
                  <c:v>2.9068006259831816E-2</c:v>
                </c:pt>
                <c:pt idx="25">
                  <c:v>2.9447249901629044E-2</c:v>
                </c:pt>
                <c:pt idx="26">
                  <c:v>2.7996502439629048E-2</c:v>
                </c:pt>
                <c:pt idx="27">
                  <c:v>2.7923314935213425E-2</c:v>
                </c:pt>
                <c:pt idx="28">
                  <c:v>2.7750354860220816E-2</c:v>
                </c:pt>
                <c:pt idx="29">
                  <c:v>2.8731423145276873E-2</c:v>
                </c:pt>
                <c:pt idx="30">
                  <c:v>2.8793342132517843E-2</c:v>
                </c:pt>
                <c:pt idx="31">
                  <c:v>2.8893005254741415E-2</c:v>
                </c:pt>
                <c:pt idx="32">
                  <c:v>2.8717573573218733E-2</c:v>
                </c:pt>
                <c:pt idx="33">
                  <c:v>2.9943122634463221E-2</c:v>
                </c:pt>
                <c:pt idx="34">
                  <c:v>2.9488362723064931E-2</c:v>
                </c:pt>
                <c:pt idx="35">
                  <c:v>2.9555084673354562E-2</c:v>
                </c:pt>
                <c:pt idx="36">
                  <c:v>3.0626298423739561E-2</c:v>
                </c:pt>
                <c:pt idx="37">
                  <c:v>3.074169139846876E-2</c:v>
                </c:pt>
                <c:pt idx="38">
                  <c:v>3.186552814585436E-2</c:v>
                </c:pt>
                <c:pt idx="39">
                  <c:v>3.1960252355177424E-2</c:v>
                </c:pt>
                <c:pt idx="40">
                  <c:v>3.1543062549936302E-2</c:v>
                </c:pt>
                <c:pt idx="41">
                  <c:v>3.1167863684605598E-2</c:v>
                </c:pt>
                <c:pt idx="42">
                  <c:v>3.0780033710975083E-2</c:v>
                </c:pt>
                <c:pt idx="43">
                  <c:v>3.0670736820244536E-2</c:v>
                </c:pt>
                <c:pt idx="44">
                  <c:v>3.1404120549316919E-2</c:v>
                </c:pt>
                <c:pt idx="45">
                  <c:v>3.2258932521148379E-2</c:v>
                </c:pt>
                <c:pt idx="46">
                  <c:v>3.0788938626054543E-2</c:v>
                </c:pt>
                <c:pt idx="47">
                  <c:v>3.0097346919575114E-2</c:v>
                </c:pt>
                <c:pt idx="48">
                  <c:v>3.0229008529576995E-2</c:v>
                </c:pt>
                <c:pt idx="49">
                  <c:v>3.0625977079618026E-2</c:v>
                </c:pt>
                <c:pt idx="50">
                  <c:v>3.4353137771899529E-2</c:v>
                </c:pt>
                <c:pt idx="51">
                  <c:v>3.4008418344828595E-2</c:v>
                </c:pt>
                <c:pt idx="52">
                  <c:v>3.0842846422971061E-2</c:v>
                </c:pt>
                <c:pt idx="53">
                  <c:v>3.0648264587528909E-2</c:v>
                </c:pt>
                <c:pt idx="54">
                  <c:v>3.0990964174535299E-2</c:v>
                </c:pt>
                <c:pt idx="55">
                  <c:v>3.0889612380200021E-2</c:v>
                </c:pt>
                <c:pt idx="56">
                  <c:v>3.1160398067978427E-2</c:v>
                </c:pt>
                <c:pt idx="57">
                  <c:v>3.1068280569400954E-2</c:v>
                </c:pt>
                <c:pt idx="58">
                  <c:v>3.0701573939282564E-2</c:v>
                </c:pt>
                <c:pt idx="59">
                  <c:v>3.0329274371895101E-2</c:v>
                </c:pt>
                <c:pt idx="60">
                  <c:v>3.0585277494354662E-2</c:v>
                </c:pt>
                <c:pt idx="61">
                  <c:v>3.0642205546944218E-2</c:v>
                </c:pt>
                <c:pt idx="62">
                  <c:v>3.0295444105904588E-2</c:v>
                </c:pt>
                <c:pt idx="63">
                  <c:v>3.256877721327233E-2</c:v>
                </c:pt>
                <c:pt idx="64">
                  <c:v>3.2468148818733729E-2</c:v>
                </c:pt>
                <c:pt idx="65">
                  <c:v>3.2780584425112468E-2</c:v>
                </c:pt>
                <c:pt idx="66">
                  <c:v>3.1801883516129482E-2</c:v>
                </c:pt>
                <c:pt idx="67">
                  <c:v>3.1576122882560079E-2</c:v>
                </c:pt>
                <c:pt idx="68">
                  <c:v>3.1565954706730313E-2</c:v>
                </c:pt>
                <c:pt idx="69">
                  <c:v>3.1697031352202587E-2</c:v>
                </c:pt>
                <c:pt idx="70">
                  <c:v>3.1687988654180821E-2</c:v>
                </c:pt>
                <c:pt idx="71">
                  <c:v>3.194034312242116E-2</c:v>
                </c:pt>
                <c:pt idx="72">
                  <c:v>3.1747127455290743E-2</c:v>
                </c:pt>
                <c:pt idx="73">
                  <c:v>3.1700312813458614E-2</c:v>
                </c:pt>
                <c:pt idx="74">
                  <c:v>3.1464773357958956E-2</c:v>
                </c:pt>
                <c:pt idx="75">
                  <c:v>3.1750197766451549E-2</c:v>
                </c:pt>
                <c:pt idx="76">
                  <c:v>3.1722415343745529E-2</c:v>
                </c:pt>
                <c:pt idx="77">
                  <c:v>3.1430417911798604E-2</c:v>
                </c:pt>
                <c:pt idx="78">
                  <c:v>3.142424564366416E-2</c:v>
                </c:pt>
                <c:pt idx="79">
                  <c:v>3.1350366959164822E-2</c:v>
                </c:pt>
                <c:pt idx="80">
                  <c:v>3.1378019745342579E-2</c:v>
                </c:pt>
                <c:pt idx="81">
                  <c:v>3.1237273905544836E-2</c:v>
                </c:pt>
                <c:pt idx="82">
                  <c:v>3.0973192565065644E-2</c:v>
                </c:pt>
                <c:pt idx="83">
                  <c:v>3.0970773946393304E-2</c:v>
                </c:pt>
                <c:pt idx="84">
                  <c:v>3.1072140047203108E-2</c:v>
                </c:pt>
                <c:pt idx="85">
                  <c:v>3.101676684167403E-2</c:v>
                </c:pt>
                <c:pt idx="86">
                  <c:v>3.0943129361281137E-2</c:v>
                </c:pt>
                <c:pt idx="87">
                  <c:v>3.0429645551797321E-2</c:v>
                </c:pt>
                <c:pt idx="88">
                  <c:v>3.0092686811030292E-2</c:v>
                </c:pt>
                <c:pt idx="89">
                  <c:v>2.9167740967136348E-2</c:v>
                </c:pt>
                <c:pt idx="90">
                  <c:v>2.8793093083655935E-2</c:v>
                </c:pt>
                <c:pt idx="91">
                  <c:v>2.89227914647988E-2</c:v>
                </c:pt>
                <c:pt idx="92">
                  <c:v>2.8760222427090323E-2</c:v>
                </c:pt>
                <c:pt idx="93">
                  <c:v>3.0030126670054676E-2</c:v>
                </c:pt>
                <c:pt idx="94">
                  <c:v>3.0629108348681093E-2</c:v>
                </c:pt>
                <c:pt idx="95">
                  <c:v>3.0507922208097817E-2</c:v>
                </c:pt>
                <c:pt idx="96">
                  <c:v>3.0219058790783584E-2</c:v>
                </c:pt>
                <c:pt idx="97">
                  <c:v>3.1033719059582604E-2</c:v>
                </c:pt>
                <c:pt idx="98">
                  <c:v>3.0620242235362527E-2</c:v>
                </c:pt>
                <c:pt idx="99">
                  <c:v>3.107332136899963E-2</c:v>
                </c:pt>
                <c:pt idx="100">
                  <c:v>3.1592623454374302E-2</c:v>
                </c:pt>
                <c:pt idx="101">
                  <c:v>3.1780996217740679E-2</c:v>
                </c:pt>
                <c:pt idx="102">
                  <c:v>3.0391078716656715E-2</c:v>
                </c:pt>
                <c:pt idx="103">
                  <c:v>2.9687275392076745E-2</c:v>
                </c:pt>
                <c:pt idx="104">
                  <c:v>2.9815270319564859E-2</c:v>
                </c:pt>
                <c:pt idx="105">
                  <c:v>3.0171123824120197E-2</c:v>
                </c:pt>
              </c:numCache>
            </c:numRef>
          </c:val>
          <c:smooth val="0"/>
          <c:extLst>
            <c:ext xmlns:c16="http://schemas.microsoft.com/office/drawing/2014/chart" uri="{C3380CC4-5D6E-409C-BE32-E72D297353CC}">
              <c16:uniqueId val="{00000004-F490-4EDD-BE1B-5401D6B985AE}"/>
            </c:ext>
          </c:extLst>
        </c:ser>
        <c:dLbls>
          <c:showLegendKey val="0"/>
          <c:showVal val="0"/>
          <c:showCatName val="0"/>
          <c:showSerName val="0"/>
          <c:showPercent val="0"/>
          <c:showBubbleSize val="0"/>
        </c:dLbls>
        <c:marker val="1"/>
        <c:smooth val="0"/>
        <c:axId val="1057218984"/>
        <c:axId val="1057223576"/>
      </c:lineChart>
      <c:catAx>
        <c:axId val="944866976"/>
        <c:scaling>
          <c:orientation val="minMax"/>
        </c:scaling>
        <c:delete val="0"/>
        <c:axPos val="b"/>
        <c:numFmt formatCode="General" sourceLinked="1"/>
        <c:majorTickMark val="none"/>
        <c:minorTickMark val="none"/>
        <c:tickLblPos val="nextTo"/>
        <c:spPr>
          <a:noFill/>
          <a:ln w="6350" cap="flat" cmpd="sng" algn="ctr">
            <a:solidFill>
              <a:schemeClr val="accent3"/>
            </a:solidFill>
            <a:prstDash val="solid"/>
            <a:miter lim="800000"/>
          </a:ln>
          <a:effectLst/>
        </c:spPr>
        <c:txPr>
          <a:bodyPr rot="-5400000" spcFirstLastPara="1" vertOverflow="ellipsis" wrap="square" anchor="ctr" anchorCtr="1"/>
          <a:lstStyle/>
          <a:p>
            <a:pPr>
              <a:defRPr sz="900" b="0" i="0" u="none" strike="noStrike" kern="1200" baseline="0">
                <a:solidFill>
                  <a:schemeClr val="tx1"/>
                </a:solidFill>
                <a:latin typeface="+mn-lt"/>
                <a:ea typeface="+mn-ea"/>
                <a:cs typeface="+mn-cs"/>
              </a:defRPr>
            </a:pPr>
            <a:endParaRPr lang="hu-HU"/>
          </a:p>
        </c:txPr>
        <c:crossAx val="944873864"/>
        <c:crosses val="autoZero"/>
        <c:auto val="1"/>
        <c:lblAlgn val="ctr"/>
        <c:lblOffset val="100"/>
        <c:tickLblSkip val="12"/>
        <c:noMultiLvlLbl val="0"/>
      </c:catAx>
      <c:valAx>
        <c:axId val="944873864"/>
        <c:scaling>
          <c:orientation val="minMax"/>
          <c:max val="7.0000000000000007E-2"/>
        </c:scaling>
        <c:delete val="0"/>
        <c:axPos val="l"/>
        <c:majorGridlines>
          <c:spPr>
            <a:ln w="9525" cap="flat" cmpd="sng" algn="ctr">
              <a:solidFill>
                <a:schemeClr val="bg1">
                  <a:lumMod val="65000"/>
                </a:schemeClr>
              </a:solidFill>
              <a:prstDash val="dash"/>
              <a:round/>
            </a:ln>
            <a:effectLst/>
          </c:spPr>
        </c:majorGridlines>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44866976"/>
        <c:crosses val="autoZero"/>
        <c:crossBetween val="between"/>
        <c:majorUnit val="1.0000000000000002E-2"/>
      </c:valAx>
      <c:valAx>
        <c:axId val="1057223576"/>
        <c:scaling>
          <c:orientation val="minMax"/>
          <c:max val="7.0000000000000007E-2"/>
        </c:scaling>
        <c:delete val="0"/>
        <c:axPos val="r"/>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57218984"/>
        <c:crosses val="max"/>
        <c:crossBetween val="between"/>
      </c:valAx>
      <c:catAx>
        <c:axId val="1057218984"/>
        <c:scaling>
          <c:orientation val="minMax"/>
        </c:scaling>
        <c:delete val="1"/>
        <c:axPos val="b"/>
        <c:numFmt formatCode="General" sourceLinked="1"/>
        <c:majorTickMark val="out"/>
        <c:minorTickMark val="none"/>
        <c:tickLblPos val="nextTo"/>
        <c:crossAx val="1057223576"/>
        <c:crosses val="autoZero"/>
        <c:auto val="1"/>
        <c:lblAlgn val="ctr"/>
        <c:lblOffset val="100"/>
        <c:noMultiLvlLbl val="0"/>
      </c:catAx>
      <c:spPr>
        <a:noFill/>
        <a:ln>
          <a:solidFill>
            <a:schemeClr val="bg1">
              <a:lumMod val="65000"/>
            </a:schemeClr>
          </a:solidFill>
        </a:ln>
        <a:effectLst/>
      </c:spPr>
    </c:plotArea>
    <c:legend>
      <c:legendPos val="b"/>
      <c:legendEntry>
        <c:idx val="0"/>
        <c:txPr>
          <a:bodyPr rot="0" spcFirstLastPara="1" vertOverflow="ellipsis" vert="horz" wrap="square" anchor="ctr" anchorCtr="1"/>
          <a:lstStyle/>
          <a:p>
            <a:pPr>
              <a:defRPr sz="1000" b="0" i="0" u="none" strike="noStrike" kern="1200" baseline="0">
                <a:solidFill>
                  <a:schemeClr val="accent6"/>
                </a:solidFill>
                <a:latin typeface="+mn-lt"/>
                <a:ea typeface="+mn-ea"/>
                <a:cs typeface="+mn-cs"/>
              </a:defRPr>
            </a:pPr>
            <a:endParaRPr lang="hu-HU"/>
          </a:p>
        </c:txPr>
      </c:legendEntry>
      <c:legendEntry>
        <c:idx val="1"/>
        <c:txPr>
          <a:bodyPr rot="0" spcFirstLastPara="1" vertOverflow="ellipsis" vert="horz" wrap="square" anchor="ctr" anchorCtr="1"/>
          <a:lstStyle/>
          <a:p>
            <a:pPr>
              <a:defRPr sz="1000" b="0" i="0" u="none" strike="noStrike" kern="1200" baseline="0">
                <a:solidFill>
                  <a:srgbClr val="C00000"/>
                </a:solidFill>
                <a:latin typeface="+mn-lt"/>
                <a:ea typeface="+mn-ea"/>
                <a:cs typeface="+mn-cs"/>
              </a:defRPr>
            </a:pPr>
            <a:endParaRPr lang="hu-HU"/>
          </a:p>
        </c:txPr>
      </c:legendEntry>
      <c:legendEntry>
        <c:idx val="2"/>
        <c:txPr>
          <a:bodyPr rot="0" spcFirstLastPara="1" vertOverflow="ellipsis" vert="horz" wrap="square" anchor="ctr" anchorCtr="1"/>
          <a:lstStyle/>
          <a:p>
            <a:pPr>
              <a:defRPr sz="1000" b="0" i="0" u="none" strike="noStrike" kern="1200" baseline="0">
                <a:solidFill>
                  <a:srgbClr val="002060"/>
                </a:solidFill>
                <a:latin typeface="+mn-lt"/>
                <a:ea typeface="+mn-ea"/>
                <a:cs typeface="+mn-cs"/>
              </a:defRPr>
            </a:pPr>
            <a:endParaRPr lang="hu-HU"/>
          </a:p>
        </c:txPr>
      </c:legendEntry>
      <c:legendEntry>
        <c:idx val="3"/>
        <c:txPr>
          <a:bodyPr rot="0" spcFirstLastPara="1" vertOverflow="ellipsis" vert="horz" wrap="square" anchor="ctr" anchorCtr="1"/>
          <a:lstStyle/>
          <a:p>
            <a:pPr>
              <a:defRPr sz="1000" b="0" i="0" u="none" strike="noStrike" kern="1200" baseline="0">
                <a:solidFill>
                  <a:schemeClr val="accent2"/>
                </a:solidFill>
                <a:latin typeface="+mn-lt"/>
                <a:ea typeface="+mn-ea"/>
                <a:cs typeface="+mn-cs"/>
              </a:defRPr>
            </a:pPr>
            <a:endParaRPr lang="hu-HU"/>
          </a:p>
        </c:txPr>
      </c:legendEntry>
      <c:layout>
        <c:manualLayout>
          <c:xMode val="edge"/>
          <c:yMode val="edge"/>
          <c:x val="0.13859300046887962"/>
          <c:y val="0.8509382612861468"/>
          <c:w val="0.81824302391286052"/>
          <c:h val="0.10198883037722264"/>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c:printSettings>
  <c:userShapes r:id="rId3"/>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mn-lt"/>
                <a:ea typeface="+mn-ea"/>
                <a:cs typeface="+mn-cs"/>
              </a:defRPr>
            </a:pPr>
            <a:r>
              <a:rPr lang="hu-HU" sz="1000">
                <a:solidFill>
                  <a:sysClr val="windowText" lastClr="000000"/>
                </a:solidFill>
              </a:rPr>
              <a:t>Sectoral</a:t>
            </a:r>
            <a:r>
              <a:rPr lang="hu-HU" sz="1000" baseline="0">
                <a:solidFill>
                  <a:sysClr val="windowText" lastClr="000000"/>
                </a:solidFill>
              </a:rPr>
              <a:t> BCRI (Linear weighting)</a:t>
            </a:r>
            <a:endParaRPr lang="en-US" sz="1000">
              <a:solidFill>
                <a:sysClr val="windowText" lastClr="000000"/>
              </a:solidFill>
            </a:endParaRPr>
          </a:p>
        </c:rich>
      </c:tx>
      <c:layout>
        <c:manualLayout>
          <c:xMode val="edge"/>
          <c:yMode val="edge"/>
          <c:x val="8.2459937557502125E-2"/>
          <c:y val="2.2423877446135974E-2"/>
        </c:manualLayout>
      </c:layout>
      <c:overlay val="1"/>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mn-lt"/>
              <a:ea typeface="+mn-ea"/>
              <a:cs typeface="+mn-cs"/>
            </a:defRPr>
          </a:pPr>
          <a:endParaRPr lang="hu-HU"/>
        </a:p>
      </c:txPr>
    </c:title>
    <c:autoTitleDeleted val="0"/>
    <c:plotArea>
      <c:layout>
        <c:manualLayout>
          <c:layoutTarget val="inner"/>
          <c:xMode val="edge"/>
          <c:yMode val="edge"/>
          <c:x val="7.5625918326476541E-2"/>
          <c:y val="8.6419838509334559E-2"/>
          <c:w val="0.85995559286227563"/>
          <c:h val="0.63080638919336263"/>
        </c:manualLayout>
      </c:layout>
      <c:lineChart>
        <c:grouping val="standard"/>
        <c:varyColors val="0"/>
        <c:ser>
          <c:idx val="0"/>
          <c:order val="0"/>
          <c:tx>
            <c:strRef>
              <c:f>'C4-42'!$C$14</c:f>
              <c:strCache>
                <c:ptCount val="1"/>
                <c:pt idx="0">
                  <c:v>Agricultural (A01)</c:v>
                </c:pt>
              </c:strCache>
            </c:strRef>
          </c:tx>
          <c:spPr>
            <a:ln w="19050" cap="rnd">
              <a:solidFill>
                <a:schemeClr val="accent6"/>
              </a:solidFill>
              <a:round/>
            </a:ln>
            <a:effectLst/>
          </c:spPr>
          <c:marker>
            <c:symbol val="none"/>
          </c:marker>
          <c:cat>
            <c:multiLvlStrRef>
              <c:f>'C4-42'!$A$17:$B$122</c:f>
              <c:multiLvlStrCache>
                <c:ptCount val="106"/>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lvl>
                <c:lvl>
                  <c:pt idx="0">
                    <c:v>2012</c:v>
                  </c:pt>
                  <c:pt idx="12">
                    <c:v>2013</c:v>
                  </c:pt>
                  <c:pt idx="24">
                    <c:v>2014</c:v>
                  </c:pt>
                  <c:pt idx="36">
                    <c:v>2015</c:v>
                  </c:pt>
                  <c:pt idx="48">
                    <c:v>2016</c:v>
                  </c:pt>
                  <c:pt idx="60">
                    <c:v>2017</c:v>
                  </c:pt>
                  <c:pt idx="72">
                    <c:v>2018</c:v>
                  </c:pt>
                  <c:pt idx="84">
                    <c:v>2019</c:v>
                  </c:pt>
                  <c:pt idx="96">
                    <c:v>2020</c:v>
                  </c:pt>
                </c:lvl>
              </c:multiLvlStrCache>
            </c:multiLvlStrRef>
          </c:cat>
          <c:val>
            <c:numRef>
              <c:f>'C4-42'!$C$17:$C$122</c:f>
              <c:numCache>
                <c:formatCode>General</c:formatCode>
                <c:ptCount val="106"/>
                <c:pt idx="3">
                  <c:v>9.1093270749656695E-3</c:v>
                </c:pt>
                <c:pt idx="4">
                  <c:v>9.055028873541926E-3</c:v>
                </c:pt>
                <c:pt idx="5">
                  <c:v>9.8510421882065363E-3</c:v>
                </c:pt>
                <c:pt idx="6">
                  <c:v>1.0492959188151928E-2</c:v>
                </c:pt>
                <c:pt idx="7">
                  <c:v>1.0328834726307993E-2</c:v>
                </c:pt>
                <c:pt idx="8">
                  <c:v>1.0642054283580079E-2</c:v>
                </c:pt>
                <c:pt idx="9">
                  <c:v>1.1029016784655466E-2</c:v>
                </c:pt>
                <c:pt idx="10">
                  <c:v>1.101580262831247E-2</c:v>
                </c:pt>
                <c:pt idx="11">
                  <c:v>1.1217648986995836E-2</c:v>
                </c:pt>
                <c:pt idx="12">
                  <c:v>1.1195179039161049E-2</c:v>
                </c:pt>
                <c:pt idx="13">
                  <c:v>1.1106489502115695E-2</c:v>
                </c:pt>
                <c:pt idx="14">
                  <c:v>1.11039140113709E-2</c:v>
                </c:pt>
                <c:pt idx="15">
                  <c:v>1.1592896894455857E-2</c:v>
                </c:pt>
                <c:pt idx="16">
                  <c:v>1.1979231627137323E-2</c:v>
                </c:pt>
                <c:pt idx="17">
                  <c:v>1.2342377291784803E-2</c:v>
                </c:pt>
                <c:pt idx="18">
                  <c:v>1.2701356067065996E-2</c:v>
                </c:pt>
                <c:pt idx="19">
                  <c:v>1.3296014797777677E-2</c:v>
                </c:pt>
                <c:pt idx="20">
                  <c:v>1.3849182700404632E-2</c:v>
                </c:pt>
                <c:pt idx="21">
                  <c:v>1.4124964966652064E-2</c:v>
                </c:pt>
                <c:pt idx="22">
                  <c:v>1.3816605930333722E-2</c:v>
                </c:pt>
                <c:pt idx="23">
                  <c:v>1.3747835187541298E-2</c:v>
                </c:pt>
                <c:pt idx="24">
                  <c:v>1.3314626325671529E-2</c:v>
                </c:pt>
                <c:pt idx="25">
                  <c:v>1.3015728376312262E-2</c:v>
                </c:pt>
                <c:pt idx="26">
                  <c:v>1.2653843067863418E-2</c:v>
                </c:pt>
                <c:pt idx="27">
                  <c:v>1.2803336018088942E-2</c:v>
                </c:pt>
                <c:pt idx="28">
                  <c:v>1.3300759167646786E-2</c:v>
                </c:pt>
                <c:pt idx="29">
                  <c:v>1.3696551532694097E-2</c:v>
                </c:pt>
                <c:pt idx="30">
                  <c:v>1.4189927154841041E-2</c:v>
                </c:pt>
                <c:pt idx="31">
                  <c:v>1.4490277860479401E-2</c:v>
                </c:pt>
                <c:pt idx="32">
                  <c:v>1.4750829723223535E-2</c:v>
                </c:pt>
                <c:pt idx="33">
                  <c:v>1.4773856160321031E-2</c:v>
                </c:pt>
                <c:pt idx="34">
                  <c:v>1.4574636151408112E-2</c:v>
                </c:pt>
                <c:pt idx="35">
                  <c:v>1.4484892572500359E-2</c:v>
                </c:pt>
                <c:pt idx="36">
                  <c:v>1.4893676236970722E-2</c:v>
                </c:pt>
                <c:pt idx="37">
                  <c:v>1.464381501274444E-2</c:v>
                </c:pt>
                <c:pt idx="38">
                  <c:v>1.4633035748867646E-2</c:v>
                </c:pt>
                <c:pt idx="39">
                  <c:v>1.4622658604898536E-2</c:v>
                </c:pt>
                <c:pt idx="40">
                  <c:v>1.4828676122460022E-2</c:v>
                </c:pt>
                <c:pt idx="41">
                  <c:v>1.4919940997287858E-2</c:v>
                </c:pt>
                <c:pt idx="42">
                  <c:v>1.5672930444513709E-2</c:v>
                </c:pt>
                <c:pt idx="43">
                  <c:v>1.5854279097876022E-2</c:v>
                </c:pt>
                <c:pt idx="44">
                  <c:v>1.6014013714809535E-2</c:v>
                </c:pt>
                <c:pt idx="45">
                  <c:v>1.602953415704543E-2</c:v>
                </c:pt>
                <c:pt idx="46">
                  <c:v>1.5815707059999153E-2</c:v>
                </c:pt>
                <c:pt idx="47">
                  <c:v>1.5910749590159295E-2</c:v>
                </c:pt>
                <c:pt idx="48">
                  <c:v>1.5808106095344509E-2</c:v>
                </c:pt>
                <c:pt idx="49">
                  <c:v>1.5801163851347642E-2</c:v>
                </c:pt>
                <c:pt idx="50">
                  <c:v>1.5387229628942354E-2</c:v>
                </c:pt>
                <c:pt idx="51">
                  <c:v>1.557387383106687E-2</c:v>
                </c:pt>
                <c:pt idx="52">
                  <c:v>1.5716722242889964E-2</c:v>
                </c:pt>
                <c:pt idx="53">
                  <c:v>1.5859151835101067E-2</c:v>
                </c:pt>
                <c:pt idx="54">
                  <c:v>1.603068497206275E-2</c:v>
                </c:pt>
                <c:pt idx="55">
                  <c:v>1.6304790810113361E-2</c:v>
                </c:pt>
                <c:pt idx="56">
                  <c:v>1.6249509952677613E-2</c:v>
                </c:pt>
                <c:pt idx="57">
                  <c:v>1.6085147720198343E-2</c:v>
                </c:pt>
                <c:pt idx="58">
                  <c:v>1.5693247340361222E-2</c:v>
                </c:pt>
                <c:pt idx="59">
                  <c:v>1.4806642317201978E-2</c:v>
                </c:pt>
                <c:pt idx="60">
                  <c:v>1.4635165296001618E-2</c:v>
                </c:pt>
                <c:pt idx="61">
                  <c:v>1.4490302489864331E-2</c:v>
                </c:pt>
                <c:pt idx="62">
                  <c:v>1.4367049100162878E-2</c:v>
                </c:pt>
                <c:pt idx="63">
                  <c:v>1.3851089760659486E-2</c:v>
                </c:pt>
                <c:pt idx="64">
                  <c:v>1.4204975434266562E-2</c:v>
                </c:pt>
                <c:pt idx="65">
                  <c:v>1.4198794283528779E-2</c:v>
                </c:pt>
                <c:pt idx="66">
                  <c:v>1.4321762423976482E-2</c:v>
                </c:pt>
                <c:pt idx="67">
                  <c:v>1.4393153389490985E-2</c:v>
                </c:pt>
                <c:pt idx="68">
                  <c:v>1.4334963078638742E-2</c:v>
                </c:pt>
                <c:pt idx="69">
                  <c:v>1.4032154594442807E-2</c:v>
                </c:pt>
                <c:pt idx="70">
                  <c:v>1.3404703561546929E-2</c:v>
                </c:pt>
                <c:pt idx="71">
                  <c:v>1.3159707004893096E-2</c:v>
                </c:pt>
                <c:pt idx="72">
                  <c:v>1.2422925023586289E-2</c:v>
                </c:pt>
                <c:pt idx="73">
                  <c:v>1.2412674210376468E-2</c:v>
                </c:pt>
                <c:pt idx="74">
                  <c:v>1.225434309425725E-2</c:v>
                </c:pt>
                <c:pt idx="75">
                  <c:v>1.2157474127981257E-2</c:v>
                </c:pt>
                <c:pt idx="76">
                  <c:v>1.2376952811687585E-2</c:v>
                </c:pt>
                <c:pt idx="77">
                  <c:v>1.2592195487683871E-2</c:v>
                </c:pt>
                <c:pt idx="78">
                  <c:v>1.2656777473931274E-2</c:v>
                </c:pt>
                <c:pt idx="79">
                  <c:v>1.2703652939738222E-2</c:v>
                </c:pt>
                <c:pt idx="80">
                  <c:v>1.275721727014472E-2</c:v>
                </c:pt>
                <c:pt idx="81">
                  <c:v>1.2425305465648569E-2</c:v>
                </c:pt>
                <c:pt idx="82">
                  <c:v>1.2509013339673058E-2</c:v>
                </c:pt>
                <c:pt idx="83">
                  <c:v>1.2658071620337816E-2</c:v>
                </c:pt>
                <c:pt idx="84">
                  <c:v>1.2420838901352925E-2</c:v>
                </c:pt>
                <c:pt idx="85">
                  <c:v>1.2487712338043683E-2</c:v>
                </c:pt>
                <c:pt idx="86">
                  <c:v>1.2457545063207221E-2</c:v>
                </c:pt>
                <c:pt idx="87">
                  <c:v>1.2433382934372057E-2</c:v>
                </c:pt>
                <c:pt idx="88">
                  <c:v>1.2662703611983676E-2</c:v>
                </c:pt>
                <c:pt idx="89">
                  <c:v>1.2569361863047126E-2</c:v>
                </c:pt>
                <c:pt idx="90">
                  <c:v>1.2666235433173674E-2</c:v>
                </c:pt>
                <c:pt idx="91">
                  <c:v>1.2731322644416874E-2</c:v>
                </c:pt>
                <c:pt idx="92">
                  <c:v>1.2791398238315614E-2</c:v>
                </c:pt>
                <c:pt idx="93">
                  <c:v>1.2364776993681072E-2</c:v>
                </c:pt>
                <c:pt idx="94">
                  <c:v>1.2143399636348837E-2</c:v>
                </c:pt>
                <c:pt idx="95">
                  <c:v>1.2113920802886556E-2</c:v>
                </c:pt>
                <c:pt idx="96">
                  <c:v>1.192982351133951E-2</c:v>
                </c:pt>
                <c:pt idx="97">
                  <c:v>1.1725282403202151E-2</c:v>
                </c:pt>
                <c:pt idx="98">
                  <c:v>1.1202708427661294E-2</c:v>
                </c:pt>
                <c:pt idx="99">
                  <c:v>1.150739887891041E-2</c:v>
                </c:pt>
                <c:pt idx="100">
                  <c:v>1.1728953703917541E-2</c:v>
                </c:pt>
                <c:pt idx="101">
                  <c:v>1.1922892307564334E-2</c:v>
                </c:pt>
                <c:pt idx="102">
                  <c:v>1.2304624121590545E-2</c:v>
                </c:pt>
                <c:pt idx="103">
                  <c:v>1.2398021932067861E-2</c:v>
                </c:pt>
                <c:pt idx="104">
                  <c:v>1.2684780414537506E-2</c:v>
                </c:pt>
                <c:pt idx="105">
                  <c:v>1.2736481746100578E-2</c:v>
                </c:pt>
              </c:numCache>
            </c:numRef>
          </c:val>
          <c:smooth val="0"/>
          <c:extLst>
            <c:ext xmlns:c16="http://schemas.microsoft.com/office/drawing/2014/chart" uri="{C3380CC4-5D6E-409C-BE32-E72D297353CC}">
              <c16:uniqueId val="{00000000-E9FC-425C-8CB6-DC64C0786348}"/>
            </c:ext>
          </c:extLst>
        </c:ser>
        <c:ser>
          <c:idx val="1"/>
          <c:order val="1"/>
          <c:tx>
            <c:strRef>
              <c:f>'C4-42'!$D$14</c:f>
              <c:strCache>
                <c:ptCount val="1"/>
                <c:pt idx="0">
                  <c:v>Chemical industry (C20)</c:v>
                </c:pt>
              </c:strCache>
            </c:strRef>
          </c:tx>
          <c:spPr>
            <a:ln w="12700" cap="rnd">
              <a:solidFill>
                <a:srgbClr val="C00000"/>
              </a:solidFill>
              <a:round/>
            </a:ln>
            <a:effectLst/>
          </c:spPr>
          <c:marker>
            <c:symbol val="none"/>
          </c:marker>
          <c:cat>
            <c:multiLvlStrRef>
              <c:f>'C4-42'!$A$17:$B$122</c:f>
              <c:multiLvlStrCache>
                <c:ptCount val="106"/>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lvl>
                <c:lvl>
                  <c:pt idx="0">
                    <c:v>2012</c:v>
                  </c:pt>
                  <c:pt idx="12">
                    <c:v>2013</c:v>
                  </c:pt>
                  <c:pt idx="24">
                    <c:v>2014</c:v>
                  </c:pt>
                  <c:pt idx="36">
                    <c:v>2015</c:v>
                  </c:pt>
                  <c:pt idx="48">
                    <c:v>2016</c:v>
                  </c:pt>
                  <c:pt idx="60">
                    <c:v>2017</c:v>
                  </c:pt>
                  <c:pt idx="72">
                    <c:v>2018</c:v>
                  </c:pt>
                  <c:pt idx="84">
                    <c:v>2019</c:v>
                  </c:pt>
                  <c:pt idx="96">
                    <c:v>2020</c:v>
                  </c:pt>
                </c:lvl>
              </c:multiLvlStrCache>
            </c:multiLvlStrRef>
          </c:cat>
          <c:val>
            <c:numRef>
              <c:f>'C4-42'!$D$17:$D$122</c:f>
              <c:numCache>
                <c:formatCode>General</c:formatCode>
                <c:ptCount val="106"/>
                <c:pt idx="3">
                  <c:v>8.8374910516458827E-4</c:v>
                </c:pt>
                <c:pt idx="4">
                  <c:v>1.5311124924704566E-3</c:v>
                </c:pt>
                <c:pt idx="5">
                  <c:v>1.5358939844216828E-3</c:v>
                </c:pt>
                <c:pt idx="6">
                  <c:v>1.5900710023741432E-3</c:v>
                </c:pt>
                <c:pt idx="7">
                  <c:v>1.5723740423205061E-3</c:v>
                </c:pt>
                <c:pt idx="8">
                  <c:v>1.670335305241103E-3</c:v>
                </c:pt>
                <c:pt idx="9">
                  <c:v>1.8954219312757787E-3</c:v>
                </c:pt>
                <c:pt idx="10">
                  <c:v>1.8605121656790954E-3</c:v>
                </c:pt>
                <c:pt idx="11">
                  <c:v>2.1385658044195204E-3</c:v>
                </c:pt>
                <c:pt idx="12">
                  <c:v>1.9686200877447697E-3</c:v>
                </c:pt>
                <c:pt idx="13">
                  <c:v>2.0102553592703685E-3</c:v>
                </c:pt>
                <c:pt idx="14">
                  <c:v>2.1129921062262099E-3</c:v>
                </c:pt>
                <c:pt idx="15">
                  <c:v>2.0951115828468959E-3</c:v>
                </c:pt>
                <c:pt idx="16">
                  <c:v>1.9850415549604451E-3</c:v>
                </c:pt>
                <c:pt idx="17">
                  <c:v>1.9791729172929126E-3</c:v>
                </c:pt>
                <c:pt idx="18">
                  <c:v>2.80505002055206E-3</c:v>
                </c:pt>
                <c:pt idx="19">
                  <c:v>2.7303319146188259E-3</c:v>
                </c:pt>
                <c:pt idx="20">
                  <c:v>2.7976193925238865E-3</c:v>
                </c:pt>
                <c:pt idx="21">
                  <c:v>2.8990773234007891E-3</c:v>
                </c:pt>
                <c:pt idx="22">
                  <c:v>2.9529929922412642E-3</c:v>
                </c:pt>
                <c:pt idx="23">
                  <c:v>3.0818498812103419E-3</c:v>
                </c:pt>
                <c:pt idx="24">
                  <c:v>3.1144861833343491E-3</c:v>
                </c:pt>
                <c:pt idx="25">
                  <c:v>3.0531970728135353E-3</c:v>
                </c:pt>
                <c:pt idx="26">
                  <c:v>1.625565443901934E-2</c:v>
                </c:pt>
                <c:pt idx="27">
                  <c:v>1.6263049670041187E-2</c:v>
                </c:pt>
                <c:pt idx="28">
                  <c:v>1.629400525220372E-2</c:v>
                </c:pt>
                <c:pt idx="29">
                  <c:v>1.402929245300515E-2</c:v>
                </c:pt>
                <c:pt idx="30">
                  <c:v>1.3039845158573137E-2</c:v>
                </c:pt>
                <c:pt idx="31">
                  <c:v>1.3395082147225058E-2</c:v>
                </c:pt>
                <c:pt idx="32">
                  <c:v>1.3388531671148155E-2</c:v>
                </c:pt>
                <c:pt idx="33">
                  <c:v>1.2551913860618923E-2</c:v>
                </c:pt>
                <c:pt idx="34">
                  <c:v>1.2546976395515195E-2</c:v>
                </c:pt>
                <c:pt idx="35">
                  <c:v>1.4349442832296236E-2</c:v>
                </c:pt>
                <c:pt idx="36">
                  <c:v>4.4403173325867464E-3</c:v>
                </c:pt>
                <c:pt idx="37">
                  <c:v>4.4164813224918734E-3</c:v>
                </c:pt>
                <c:pt idx="38">
                  <c:v>4.6636061157072336E-3</c:v>
                </c:pt>
                <c:pt idx="39">
                  <c:v>4.6607872531282566E-3</c:v>
                </c:pt>
                <c:pt idx="40">
                  <c:v>4.7107770974017804E-3</c:v>
                </c:pt>
                <c:pt idx="41">
                  <c:v>4.7377296640531601E-3</c:v>
                </c:pt>
                <c:pt idx="42">
                  <c:v>4.7303542784068323E-3</c:v>
                </c:pt>
                <c:pt idx="43">
                  <c:v>4.5977060121233856E-3</c:v>
                </c:pt>
                <c:pt idx="44">
                  <c:v>4.7209726679928706E-3</c:v>
                </c:pt>
                <c:pt idx="45">
                  <c:v>5.6224908381900052E-3</c:v>
                </c:pt>
                <c:pt idx="46">
                  <c:v>5.6769632325032625E-3</c:v>
                </c:pt>
                <c:pt idx="47">
                  <c:v>5.6536183221403006E-3</c:v>
                </c:pt>
                <c:pt idx="48">
                  <c:v>5.535312443884775E-3</c:v>
                </c:pt>
                <c:pt idx="49">
                  <c:v>5.9848378816121086E-3</c:v>
                </c:pt>
                <c:pt idx="50">
                  <c:v>5.8357889805630671E-3</c:v>
                </c:pt>
                <c:pt idx="51">
                  <c:v>5.8985528336633845E-3</c:v>
                </c:pt>
                <c:pt idx="52">
                  <c:v>5.9449268608353801E-3</c:v>
                </c:pt>
                <c:pt idx="53">
                  <c:v>6.3740327195110687E-3</c:v>
                </c:pt>
                <c:pt idx="54">
                  <c:v>5.688603712329811E-3</c:v>
                </c:pt>
                <c:pt idx="55">
                  <c:v>5.7060683654387616E-3</c:v>
                </c:pt>
                <c:pt idx="56">
                  <c:v>5.1882590967361978E-3</c:v>
                </c:pt>
                <c:pt idx="57">
                  <c:v>4.5979730729375856E-3</c:v>
                </c:pt>
                <c:pt idx="58">
                  <c:v>5.1227626428610781E-3</c:v>
                </c:pt>
                <c:pt idx="59">
                  <c:v>5.0551290046789267E-3</c:v>
                </c:pt>
                <c:pt idx="60">
                  <c:v>5.0681243892126164E-3</c:v>
                </c:pt>
                <c:pt idx="61">
                  <c:v>4.9494200517282557E-3</c:v>
                </c:pt>
                <c:pt idx="62">
                  <c:v>6.9369838127697619E-3</c:v>
                </c:pt>
                <c:pt idx="63">
                  <c:v>6.5796954815829029E-3</c:v>
                </c:pt>
                <c:pt idx="64">
                  <c:v>6.6281509555925038E-3</c:v>
                </c:pt>
                <c:pt idx="65">
                  <c:v>6.5959936597680645E-3</c:v>
                </c:pt>
                <c:pt idx="66">
                  <c:v>6.4292203416512154E-3</c:v>
                </c:pt>
                <c:pt idx="67">
                  <c:v>6.3040710791596403E-3</c:v>
                </c:pt>
                <c:pt idx="68">
                  <c:v>6.3550879742653712E-3</c:v>
                </c:pt>
                <c:pt idx="69">
                  <c:v>4.0075135604191172E-3</c:v>
                </c:pt>
                <c:pt idx="70">
                  <c:v>3.4342123754264528E-3</c:v>
                </c:pt>
                <c:pt idx="71">
                  <c:v>3.4954329243310268E-3</c:v>
                </c:pt>
                <c:pt idx="72">
                  <c:v>3.3889828507396463E-3</c:v>
                </c:pt>
                <c:pt idx="73">
                  <c:v>3.4600351140886506E-3</c:v>
                </c:pt>
                <c:pt idx="74">
                  <c:v>3.4230346772558648E-3</c:v>
                </c:pt>
                <c:pt idx="75">
                  <c:v>3.6343806327030596E-3</c:v>
                </c:pt>
                <c:pt idx="76">
                  <c:v>3.6017968233645215E-3</c:v>
                </c:pt>
                <c:pt idx="77">
                  <c:v>3.60054714081697E-3</c:v>
                </c:pt>
                <c:pt idx="78">
                  <c:v>3.5146950593878817E-3</c:v>
                </c:pt>
                <c:pt idx="79">
                  <c:v>3.2926476317637261E-3</c:v>
                </c:pt>
                <c:pt idx="80">
                  <c:v>3.2914763373859575E-3</c:v>
                </c:pt>
                <c:pt idx="81">
                  <c:v>3.4929344941131727E-3</c:v>
                </c:pt>
                <c:pt idx="82">
                  <c:v>3.377984809423599E-3</c:v>
                </c:pt>
                <c:pt idx="83">
                  <c:v>3.5711656053373027E-3</c:v>
                </c:pt>
                <c:pt idx="84">
                  <c:v>3.5009090892656907E-3</c:v>
                </c:pt>
                <c:pt idx="85">
                  <c:v>3.7891156902369982E-3</c:v>
                </c:pt>
                <c:pt idx="86">
                  <c:v>3.8020535464284846E-3</c:v>
                </c:pt>
                <c:pt idx="87">
                  <c:v>5.5140708100300953E-3</c:v>
                </c:pt>
                <c:pt idx="88">
                  <c:v>5.2352122517271083E-3</c:v>
                </c:pt>
                <c:pt idx="89">
                  <c:v>5.3751629341403815E-3</c:v>
                </c:pt>
                <c:pt idx="90">
                  <c:v>5.8188661496974175E-3</c:v>
                </c:pt>
                <c:pt idx="91">
                  <c:v>5.7444801222242331E-3</c:v>
                </c:pt>
                <c:pt idx="92">
                  <c:v>7.7255926775081172E-3</c:v>
                </c:pt>
                <c:pt idx="93">
                  <c:v>7.3537900342734112E-3</c:v>
                </c:pt>
                <c:pt idx="94">
                  <c:v>7.448333184899748E-3</c:v>
                </c:pt>
                <c:pt idx="95">
                  <c:v>7.6717658659143277E-3</c:v>
                </c:pt>
                <c:pt idx="96">
                  <c:v>7.5706813617760389E-3</c:v>
                </c:pt>
                <c:pt idx="97">
                  <c:v>7.3813387361570835E-3</c:v>
                </c:pt>
                <c:pt idx="98">
                  <c:v>8.4041352274626443E-3</c:v>
                </c:pt>
                <c:pt idx="99">
                  <c:v>6.6293699777917672E-3</c:v>
                </c:pt>
                <c:pt idx="100">
                  <c:v>7.5363243456142868E-3</c:v>
                </c:pt>
                <c:pt idx="101">
                  <c:v>7.295455873017785E-3</c:v>
                </c:pt>
                <c:pt idx="102">
                  <c:v>7.3380396735626468E-3</c:v>
                </c:pt>
                <c:pt idx="103">
                  <c:v>7.633919650373913E-3</c:v>
                </c:pt>
                <c:pt idx="104">
                  <c:v>5.6530396318919089E-3</c:v>
                </c:pt>
                <c:pt idx="105">
                  <c:v>5.8528184583338787E-3</c:v>
                </c:pt>
              </c:numCache>
            </c:numRef>
          </c:val>
          <c:smooth val="0"/>
          <c:extLst>
            <c:ext xmlns:c16="http://schemas.microsoft.com/office/drawing/2014/chart" uri="{C3380CC4-5D6E-409C-BE32-E72D297353CC}">
              <c16:uniqueId val="{00000001-E9FC-425C-8CB6-DC64C0786348}"/>
            </c:ext>
          </c:extLst>
        </c:ser>
        <c:ser>
          <c:idx val="2"/>
          <c:order val="2"/>
          <c:tx>
            <c:strRef>
              <c:f>'C4-42'!$E$14</c:f>
              <c:strCache>
                <c:ptCount val="1"/>
                <c:pt idx="0">
                  <c:v>Electricity (D35) </c:v>
                </c:pt>
              </c:strCache>
            </c:strRef>
          </c:tx>
          <c:spPr>
            <a:ln w="12700" cap="rnd">
              <a:solidFill>
                <a:schemeClr val="accent1">
                  <a:lumMod val="50000"/>
                </a:schemeClr>
              </a:solidFill>
              <a:round/>
            </a:ln>
            <a:effectLst/>
          </c:spPr>
          <c:marker>
            <c:symbol val="none"/>
          </c:marker>
          <c:cat>
            <c:multiLvlStrRef>
              <c:f>'C4-42'!$A$17:$B$122</c:f>
              <c:multiLvlStrCache>
                <c:ptCount val="106"/>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lvl>
                <c:lvl>
                  <c:pt idx="0">
                    <c:v>2012</c:v>
                  </c:pt>
                  <c:pt idx="12">
                    <c:v>2013</c:v>
                  </c:pt>
                  <c:pt idx="24">
                    <c:v>2014</c:v>
                  </c:pt>
                  <c:pt idx="36">
                    <c:v>2015</c:v>
                  </c:pt>
                  <c:pt idx="48">
                    <c:v>2016</c:v>
                  </c:pt>
                  <c:pt idx="60">
                    <c:v>2017</c:v>
                  </c:pt>
                  <c:pt idx="72">
                    <c:v>2018</c:v>
                  </c:pt>
                  <c:pt idx="84">
                    <c:v>2019</c:v>
                  </c:pt>
                  <c:pt idx="96">
                    <c:v>2020</c:v>
                  </c:pt>
                </c:lvl>
              </c:multiLvlStrCache>
            </c:multiLvlStrRef>
          </c:cat>
          <c:val>
            <c:numRef>
              <c:f>'C4-42'!$E$17:$E$122</c:f>
              <c:numCache>
                <c:formatCode>General</c:formatCode>
                <c:ptCount val="106"/>
                <c:pt idx="3">
                  <c:v>3.8358565726360712E-2</c:v>
                </c:pt>
                <c:pt idx="4">
                  <c:v>3.3884803014454221E-2</c:v>
                </c:pt>
                <c:pt idx="5">
                  <c:v>3.3448592736636432E-2</c:v>
                </c:pt>
                <c:pt idx="6">
                  <c:v>3.5328760785837916E-2</c:v>
                </c:pt>
                <c:pt idx="7">
                  <c:v>3.4770413641968444E-2</c:v>
                </c:pt>
                <c:pt idx="8">
                  <c:v>3.663781338382812E-2</c:v>
                </c:pt>
                <c:pt idx="9">
                  <c:v>3.5508376980824062E-2</c:v>
                </c:pt>
                <c:pt idx="10">
                  <c:v>3.520313433137906E-2</c:v>
                </c:pt>
                <c:pt idx="11">
                  <c:v>3.3926737803357462E-2</c:v>
                </c:pt>
                <c:pt idx="12">
                  <c:v>3.6338716364730871E-2</c:v>
                </c:pt>
                <c:pt idx="13">
                  <c:v>3.4133906387895215E-2</c:v>
                </c:pt>
                <c:pt idx="14">
                  <c:v>3.3460733120716429E-2</c:v>
                </c:pt>
                <c:pt idx="15">
                  <c:v>3.2753217623816423E-2</c:v>
                </c:pt>
                <c:pt idx="16">
                  <c:v>3.2425761604994524E-2</c:v>
                </c:pt>
                <c:pt idx="17">
                  <c:v>3.1586011104943051E-2</c:v>
                </c:pt>
                <c:pt idx="18">
                  <c:v>2.9994111351002928E-2</c:v>
                </c:pt>
                <c:pt idx="19">
                  <c:v>2.8281947584951204E-2</c:v>
                </c:pt>
                <c:pt idx="20">
                  <c:v>2.7192510926184212E-2</c:v>
                </c:pt>
                <c:pt idx="21">
                  <c:v>2.9775408112271879E-2</c:v>
                </c:pt>
                <c:pt idx="22">
                  <c:v>2.8388680334575374E-2</c:v>
                </c:pt>
                <c:pt idx="23">
                  <c:v>2.9944444216128605E-2</c:v>
                </c:pt>
                <c:pt idx="24">
                  <c:v>3.0713835644503893E-2</c:v>
                </c:pt>
                <c:pt idx="25">
                  <c:v>2.8284162696108197E-2</c:v>
                </c:pt>
                <c:pt idx="26">
                  <c:v>2.5394183226386754E-2</c:v>
                </c:pt>
                <c:pt idx="27">
                  <c:v>2.6546210384143239E-2</c:v>
                </c:pt>
                <c:pt idx="28">
                  <c:v>2.7757730121785673E-2</c:v>
                </c:pt>
                <c:pt idx="29">
                  <c:v>2.6384802691817914E-2</c:v>
                </c:pt>
                <c:pt idx="30">
                  <c:v>2.5733081486623767E-2</c:v>
                </c:pt>
                <c:pt idx="31">
                  <c:v>2.6205897093938536E-2</c:v>
                </c:pt>
                <c:pt idx="32">
                  <c:v>2.4051834451351024E-2</c:v>
                </c:pt>
                <c:pt idx="33">
                  <c:v>2.4290260113797389E-2</c:v>
                </c:pt>
                <c:pt idx="34">
                  <c:v>2.444115325525472E-2</c:v>
                </c:pt>
                <c:pt idx="35">
                  <c:v>2.3835021996482124E-2</c:v>
                </c:pt>
                <c:pt idx="36">
                  <c:v>2.4104110732119027E-2</c:v>
                </c:pt>
                <c:pt idx="37">
                  <c:v>2.0495288904754515E-2</c:v>
                </c:pt>
                <c:pt idx="38">
                  <c:v>1.8887133390476825E-2</c:v>
                </c:pt>
                <c:pt idx="39">
                  <c:v>2.1157753539315718E-2</c:v>
                </c:pt>
                <c:pt idx="40">
                  <c:v>1.770017475001455E-2</c:v>
                </c:pt>
                <c:pt idx="41">
                  <c:v>1.6856016187093828E-2</c:v>
                </c:pt>
                <c:pt idx="42">
                  <c:v>1.6651368277893017E-2</c:v>
                </c:pt>
                <c:pt idx="43">
                  <c:v>1.7139075478632637E-2</c:v>
                </c:pt>
                <c:pt idx="44">
                  <c:v>1.8922801593494496E-2</c:v>
                </c:pt>
                <c:pt idx="45">
                  <c:v>1.783398842426789E-2</c:v>
                </c:pt>
                <c:pt idx="46">
                  <c:v>2.0133157861323903E-2</c:v>
                </c:pt>
                <c:pt idx="47">
                  <c:v>2.1679781177276827E-2</c:v>
                </c:pt>
                <c:pt idx="48">
                  <c:v>2.4426679240187581E-2</c:v>
                </c:pt>
                <c:pt idx="49">
                  <c:v>2.5175191897998803E-2</c:v>
                </c:pt>
                <c:pt idx="50">
                  <c:v>2.3319144454517736E-2</c:v>
                </c:pt>
                <c:pt idx="51">
                  <c:v>2.005358840489441E-2</c:v>
                </c:pt>
                <c:pt idx="52">
                  <c:v>1.8776125577969899E-2</c:v>
                </c:pt>
                <c:pt idx="53">
                  <c:v>1.6404141445729707E-2</c:v>
                </c:pt>
                <c:pt idx="54">
                  <c:v>1.667548264960364E-2</c:v>
                </c:pt>
                <c:pt idx="55">
                  <c:v>1.524543917658553E-2</c:v>
                </c:pt>
                <c:pt idx="56">
                  <c:v>1.5831942334363913E-2</c:v>
                </c:pt>
                <c:pt idx="57">
                  <c:v>1.5900797958321708E-2</c:v>
                </c:pt>
                <c:pt idx="58">
                  <c:v>1.5623696762260974E-2</c:v>
                </c:pt>
                <c:pt idx="59">
                  <c:v>2.009177363394845E-2</c:v>
                </c:pt>
                <c:pt idx="60">
                  <c:v>2.3740192981446917E-2</c:v>
                </c:pt>
                <c:pt idx="61">
                  <c:v>2.5292790138491922E-2</c:v>
                </c:pt>
                <c:pt idx="62">
                  <c:v>2.0544345687164192E-2</c:v>
                </c:pt>
                <c:pt idx="63">
                  <c:v>1.8540398698394817E-2</c:v>
                </c:pt>
                <c:pt idx="64">
                  <c:v>1.8858834530165507E-2</c:v>
                </c:pt>
                <c:pt idx="65">
                  <c:v>1.7120659603081415E-2</c:v>
                </c:pt>
                <c:pt idx="66">
                  <c:v>1.6181790795390411E-2</c:v>
                </c:pt>
                <c:pt idx="67">
                  <c:v>1.5517907141610349E-2</c:v>
                </c:pt>
                <c:pt idx="68">
                  <c:v>1.6183815860944823E-2</c:v>
                </c:pt>
                <c:pt idx="69">
                  <c:v>1.537601869253543E-2</c:v>
                </c:pt>
                <c:pt idx="70">
                  <c:v>1.2950246294624115E-2</c:v>
                </c:pt>
                <c:pt idx="71">
                  <c:v>1.5839243988665493E-2</c:v>
                </c:pt>
                <c:pt idx="72">
                  <c:v>1.4993829540900996E-2</c:v>
                </c:pt>
                <c:pt idx="73">
                  <c:v>1.6129521171715268E-2</c:v>
                </c:pt>
                <c:pt idx="74">
                  <c:v>1.6239568363969656E-2</c:v>
                </c:pt>
                <c:pt idx="75">
                  <c:v>1.6173281444881952E-2</c:v>
                </c:pt>
                <c:pt idx="76">
                  <c:v>1.7954291506321912E-2</c:v>
                </c:pt>
                <c:pt idx="77">
                  <c:v>1.7141030267218176E-2</c:v>
                </c:pt>
                <c:pt idx="78">
                  <c:v>1.646403357600594E-2</c:v>
                </c:pt>
                <c:pt idx="79">
                  <c:v>1.7165208669617179E-2</c:v>
                </c:pt>
                <c:pt idx="80">
                  <c:v>1.725061025593233E-2</c:v>
                </c:pt>
                <c:pt idx="81">
                  <c:v>1.6216947144356054E-2</c:v>
                </c:pt>
                <c:pt idx="82">
                  <c:v>1.6091673300426535E-2</c:v>
                </c:pt>
                <c:pt idx="83">
                  <c:v>1.949412667325711E-2</c:v>
                </c:pt>
                <c:pt idx="84">
                  <c:v>2.0092247829247473E-2</c:v>
                </c:pt>
                <c:pt idx="85">
                  <c:v>2.1661564390025617E-2</c:v>
                </c:pt>
                <c:pt idx="86">
                  <c:v>2.2875075168245884E-2</c:v>
                </c:pt>
                <c:pt idx="87">
                  <c:v>2.4812827430227728E-2</c:v>
                </c:pt>
                <c:pt idx="88">
                  <c:v>2.5628833969783077E-2</c:v>
                </c:pt>
                <c:pt idx="89">
                  <c:v>2.55741065658888E-2</c:v>
                </c:pt>
                <c:pt idx="90">
                  <c:v>2.4843698781331539E-2</c:v>
                </c:pt>
                <c:pt idx="91">
                  <c:v>2.4848968938039916E-2</c:v>
                </c:pt>
                <c:pt idx="92">
                  <c:v>2.4097779371639736E-2</c:v>
                </c:pt>
                <c:pt idx="93">
                  <c:v>2.3646974205916049E-2</c:v>
                </c:pt>
                <c:pt idx="94">
                  <c:v>2.4898881904478379E-2</c:v>
                </c:pt>
                <c:pt idx="95">
                  <c:v>2.7546585302455559E-2</c:v>
                </c:pt>
                <c:pt idx="96">
                  <c:v>2.7848651038156015E-2</c:v>
                </c:pt>
                <c:pt idx="97">
                  <c:v>2.8121719813379065E-2</c:v>
                </c:pt>
                <c:pt idx="98">
                  <c:v>2.8619634351181613E-2</c:v>
                </c:pt>
                <c:pt idx="99">
                  <c:v>2.8230145938990366E-2</c:v>
                </c:pt>
                <c:pt idx="100">
                  <c:v>2.7700799472792002E-2</c:v>
                </c:pt>
                <c:pt idx="101">
                  <c:v>2.8158507265364022E-2</c:v>
                </c:pt>
                <c:pt idx="102">
                  <c:v>2.74261849438442E-2</c:v>
                </c:pt>
                <c:pt idx="103">
                  <c:v>2.9435407954561052E-2</c:v>
                </c:pt>
                <c:pt idx="104">
                  <c:v>2.8195854350995152E-2</c:v>
                </c:pt>
                <c:pt idx="105">
                  <c:v>2.8282076109448644E-2</c:v>
                </c:pt>
              </c:numCache>
            </c:numRef>
          </c:val>
          <c:smooth val="0"/>
          <c:extLst>
            <c:ext xmlns:c16="http://schemas.microsoft.com/office/drawing/2014/chart" uri="{C3380CC4-5D6E-409C-BE32-E72D297353CC}">
              <c16:uniqueId val="{00000002-E9FC-425C-8CB6-DC64C0786348}"/>
            </c:ext>
          </c:extLst>
        </c:ser>
        <c:ser>
          <c:idx val="3"/>
          <c:order val="3"/>
          <c:tx>
            <c:strRef>
              <c:f>'C4-42'!$F$14</c:f>
              <c:strCache>
                <c:ptCount val="1"/>
                <c:pt idx="0">
                  <c:v>Transportation (H52) </c:v>
                </c:pt>
              </c:strCache>
            </c:strRef>
          </c:tx>
          <c:spPr>
            <a:ln w="12700" cap="rnd">
              <a:solidFill>
                <a:schemeClr val="accent2"/>
              </a:solidFill>
              <a:round/>
            </a:ln>
            <a:effectLst/>
          </c:spPr>
          <c:marker>
            <c:symbol val="none"/>
          </c:marker>
          <c:cat>
            <c:multiLvlStrRef>
              <c:f>'C4-42'!$A$17:$B$122</c:f>
              <c:multiLvlStrCache>
                <c:ptCount val="106"/>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lvl>
                <c:lvl>
                  <c:pt idx="0">
                    <c:v>2012</c:v>
                  </c:pt>
                  <c:pt idx="12">
                    <c:v>2013</c:v>
                  </c:pt>
                  <c:pt idx="24">
                    <c:v>2014</c:v>
                  </c:pt>
                  <c:pt idx="36">
                    <c:v>2015</c:v>
                  </c:pt>
                  <c:pt idx="48">
                    <c:v>2016</c:v>
                  </c:pt>
                  <c:pt idx="60">
                    <c:v>2017</c:v>
                  </c:pt>
                  <c:pt idx="72">
                    <c:v>2018</c:v>
                  </c:pt>
                  <c:pt idx="84">
                    <c:v>2019</c:v>
                  </c:pt>
                  <c:pt idx="96">
                    <c:v>2020</c:v>
                  </c:pt>
                </c:lvl>
              </c:multiLvlStrCache>
            </c:multiLvlStrRef>
          </c:cat>
          <c:val>
            <c:numRef>
              <c:f>'C4-42'!$F$17:$F$122</c:f>
              <c:numCache>
                <c:formatCode>General</c:formatCode>
                <c:ptCount val="106"/>
                <c:pt idx="3">
                  <c:v>5.3882682958135194E-3</c:v>
                </c:pt>
                <c:pt idx="4">
                  <c:v>4.5168047506913868E-3</c:v>
                </c:pt>
                <c:pt idx="5">
                  <c:v>4.2135446716142543E-3</c:v>
                </c:pt>
                <c:pt idx="6">
                  <c:v>4.1550908566559443E-3</c:v>
                </c:pt>
                <c:pt idx="7">
                  <c:v>4.8619174022545677E-3</c:v>
                </c:pt>
                <c:pt idx="8">
                  <c:v>4.8866699909601331E-3</c:v>
                </c:pt>
                <c:pt idx="9">
                  <c:v>4.7055789603963971E-3</c:v>
                </c:pt>
                <c:pt idx="10">
                  <c:v>4.258405780026871E-3</c:v>
                </c:pt>
                <c:pt idx="11">
                  <c:v>4.2237815420854532E-3</c:v>
                </c:pt>
                <c:pt idx="12">
                  <c:v>4.4695023321661784E-3</c:v>
                </c:pt>
                <c:pt idx="13">
                  <c:v>4.6640501976784746E-3</c:v>
                </c:pt>
                <c:pt idx="14">
                  <c:v>5.0152021110235522E-3</c:v>
                </c:pt>
                <c:pt idx="15">
                  <c:v>4.8498209478057622E-3</c:v>
                </c:pt>
                <c:pt idx="16">
                  <c:v>4.7584825928476317E-3</c:v>
                </c:pt>
                <c:pt idx="17">
                  <c:v>4.7356697139473722E-3</c:v>
                </c:pt>
                <c:pt idx="18">
                  <c:v>4.6402798635510499E-3</c:v>
                </c:pt>
                <c:pt idx="19">
                  <c:v>4.6055186329766505E-3</c:v>
                </c:pt>
                <c:pt idx="20">
                  <c:v>4.4762449322609896E-3</c:v>
                </c:pt>
                <c:pt idx="21">
                  <c:v>4.3913751947321873E-3</c:v>
                </c:pt>
                <c:pt idx="22">
                  <c:v>4.4447039215629001E-3</c:v>
                </c:pt>
                <c:pt idx="23">
                  <c:v>4.4978473248501573E-3</c:v>
                </c:pt>
                <c:pt idx="24">
                  <c:v>5.2935007363945422E-3</c:v>
                </c:pt>
                <c:pt idx="25">
                  <c:v>5.237927162801196E-3</c:v>
                </c:pt>
                <c:pt idx="26">
                  <c:v>5.0875015451417212E-3</c:v>
                </c:pt>
                <c:pt idx="27">
                  <c:v>4.8797501769918539E-3</c:v>
                </c:pt>
                <c:pt idx="28">
                  <c:v>4.8377970980004251E-3</c:v>
                </c:pt>
                <c:pt idx="29">
                  <c:v>4.8058589604979664E-3</c:v>
                </c:pt>
                <c:pt idx="30">
                  <c:v>4.7891618196564947E-3</c:v>
                </c:pt>
                <c:pt idx="31">
                  <c:v>4.7702134664084767E-3</c:v>
                </c:pt>
                <c:pt idx="32">
                  <c:v>5.261430345969262E-3</c:v>
                </c:pt>
                <c:pt idx="33">
                  <c:v>5.2309762940782167E-3</c:v>
                </c:pt>
                <c:pt idx="34">
                  <c:v>5.2574627406725702E-3</c:v>
                </c:pt>
                <c:pt idx="35">
                  <c:v>5.183289071005087E-3</c:v>
                </c:pt>
                <c:pt idx="36">
                  <c:v>5.5379455066011307E-3</c:v>
                </c:pt>
                <c:pt idx="37">
                  <c:v>5.5322273110478496E-3</c:v>
                </c:pt>
                <c:pt idx="38">
                  <c:v>4.8993540304694792E-3</c:v>
                </c:pt>
                <c:pt idx="39">
                  <c:v>5.0589296882861037E-3</c:v>
                </c:pt>
                <c:pt idx="40">
                  <c:v>5.0917722327752839E-3</c:v>
                </c:pt>
                <c:pt idx="41">
                  <c:v>5.0438214477651145E-3</c:v>
                </c:pt>
                <c:pt idx="42">
                  <c:v>4.2551829202005136E-3</c:v>
                </c:pt>
                <c:pt idx="43">
                  <c:v>4.2326129381226639E-3</c:v>
                </c:pt>
                <c:pt idx="44">
                  <c:v>4.1929152525416449E-3</c:v>
                </c:pt>
                <c:pt idx="45">
                  <c:v>4.1188081418872015E-3</c:v>
                </c:pt>
                <c:pt idx="46">
                  <c:v>4.1095125391698703E-3</c:v>
                </c:pt>
                <c:pt idx="47">
                  <c:v>4.1812681783733241E-3</c:v>
                </c:pt>
                <c:pt idx="48">
                  <c:v>4.2734073903495061E-3</c:v>
                </c:pt>
                <c:pt idx="49">
                  <c:v>4.3248439267579292E-3</c:v>
                </c:pt>
                <c:pt idx="50">
                  <c:v>4.2458628342870522E-3</c:v>
                </c:pt>
                <c:pt idx="51">
                  <c:v>4.3160366021305734E-3</c:v>
                </c:pt>
                <c:pt idx="52">
                  <c:v>4.4121923809877341E-3</c:v>
                </c:pt>
                <c:pt idx="53">
                  <c:v>4.4075114606793959E-3</c:v>
                </c:pt>
                <c:pt idx="54">
                  <c:v>4.4329281260930284E-3</c:v>
                </c:pt>
                <c:pt idx="55">
                  <c:v>4.4135342157842561E-3</c:v>
                </c:pt>
                <c:pt idx="56">
                  <c:v>4.3516198089841298E-3</c:v>
                </c:pt>
                <c:pt idx="57">
                  <c:v>4.5167163130511506E-3</c:v>
                </c:pt>
                <c:pt idx="58">
                  <c:v>4.362494071317698E-3</c:v>
                </c:pt>
                <c:pt idx="59">
                  <c:v>4.8555067889247284E-3</c:v>
                </c:pt>
                <c:pt idx="60">
                  <c:v>4.794948244072352E-3</c:v>
                </c:pt>
                <c:pt idx="61">
                  <c:v>4.806050581641505E-3</c:v>
                </c:pt>
                <c:pt idx="62">
                  <c:v>4.6969252167589331E-3</c:v>
                </c:pt>
                <c:pt idx="63">
                  <c:v>4.5777611980416496E-3</c:v>
                </c:pt>
                <c:pt idx="64">
                  <c:v>4.6350686209468495E-3</c:v>
                </c:pt>
                <c:pt idx="65">
                  <c:v>4.6127145921293364E-3</c:v>
                </c:pt>
                <c:pt idx="66">
                  <c:v>4.2703651516919428E-3</c:v>
                </c:pt>
                <c:pt idx="67">
                  <c:v>4.1565126592039555E-3</c:v>
                </c:pt>
                <c:pt idx="68">
                  <c:v>4.5934580178902734E-3</c:v>
                </c:pt>
                <c:pt idx="69">
                  <c:v>4.6164632191305248E-3</c:v>
                </c:pt>
                <c:pt idx="70">
                  <c:v>4.5379823193434253E-3</c:v>
                </c:pt>
                <c:pt idx="71">
                  <c:v>4.4387445165827762E-3</c:v>
                </c:pt>
                <c:pt idx="72">
                  <c:v>4.4160704466956182E-3</c:v>
                </c:pt>
                <c:pt idx="73">
                  <c:v>4.4119186910872386E-3</c:v>
                </c:pt>
                <c:pt idx="74">
                  <c:v>4.3713073063235495E-3</c:v>
                </c:pt>
                <c:pt idx="75">
                  <c:v>4.5198693621953138E-3</c:v>
                </c:pt>
                <c:pt idx="76">
                  <c:v>4.3724106486391868E-3</c:v>
                </c:pt>
                <c:pt idx="77">
                  <c:v>4.1018129918884731E-3</c:v>
                </c:pt>
                <c:pt idx="78">
                  <c:v>4.124984781109029E-3</c:v>
                </c:pt>
                <c:pt idx="79">
                  <c:v>4.0587276601797171E-3</c:v>
                </c:pt>
                <c:pt idx="80">
                  <c:v>4.0232746553882865E-3</c:v>
                </c:pt>
                <c:pt idx="81">
                  <c:v>3.9962526727011444E-3</c:v>
                </c:pt>
                <c:pt idx="82">
                  <c:v>3.8994863676977834E-3</c:v>
                </c:pt>
                <c:pt idx="83">
                  <c:v>3.8956462634503453E-3</c:v>
                </c:pt>
                <c:pt idx="84">
                  <c:v>3.871235642355743E-3</c:v>
                </c:pt>
                <c:pt idx="85">
                  <c:v>3.8871524906979099E-3</c:v>
                </c:pt>
                <c:pt idx="86">
                  <c:v>3.8268017102930187E-3</c:v>
                </c:pt>
                <c:pt idx="87">
                  <c:v>3.6544080789629469E-3</c:v>
                </c:pt>
                <c:pt idx="88">
                  <c:v>3.5884236527600317E-3</c:v>
                </c:pt>
                <c:pt idx="89">
                  <c:v>3.202075165603229E-3</c:v>
                </c:pt>
                <c:pt idx="90">
                  <c:v>3.1519516210939836E-3</c:v>
                </c:pt>
                <c:pt idx="91">
                  <c:v>3.3695542241668919E-3</c:v>
                </c:pt>
                <c:pt idx="92">
                  <c:v>3.3071105494060396E-3</c:v>
                </c:pt>
                <c:pt idx="93">
                  <c:v>3.2427841278340882E-3</c:v>
                </c:pt>
                <c:pt idx="94">
                  <c:v>3.1954758094383463E-3</c:v>
                </c:pt>
                <c:pt idx="95">
                  <c:v>3.3167362486493162E-3</c:v>
                </c:pt>
                <c:pt idx="96">
                  <c:v>3.0773666292805138E-3</c:v>
                </c:pt>
                <c:pt idx="97">
                  <c:v>3.3586191732136584E-3</c:v>
                </c:pt>
                <c:pt idx="98">
                  <c:v>3.4094514876527563E-3</c:v>
                </c:pt>
                <c:pt idx="99">
                  <c:v>3.4885289414746477E-3</c:v>
                </c:pt>
                <c:pt idx="100">
                  <c:v>3.4037762463829386E-3</c:v>
                </c:pt>
                <c:pt idx="101">
                  <c:v>3.4026563127868546E-3</c:v>
                </c:pt>
                <c:pt idx="102">
                  <c:v>3.3755961178498577E-3</c:v>
                </c:pt>
                <c:pt idx="103">
                  <c:v>3.3423602584339959E-3</c:v>
                </c:pt>
                <c:pt idx="104">
                  <c:v>3.2817231946914069E-3</c:v>
                </c:pt>
                <c:pt idx="105">
                  <c:v>3.1969279965575019E-3</c:v>
                </c:pt>
              </c:numCache>
            </c:numRef>
          </c:val>
          <c:smooth val="0"/>
          <c:extLst>
            <c:ext xmlns:c16="http://schemas.microsoft.com/office/drawing/2014/chart" uri="{C3380CC4-5D6E-409C-BE32-E72D297353CC}">
              <c16:uniqueId val="{00000003-E9FC-425C-8CB6-DC64C0786348}"/>
            </c:ext>
          </c:extLst>
        </c:ser>
        <c:dLbls>
          <c:showLegendKey val="0"/>
          <c:showVal val="0"/>
          <c:showCatName val="0"/>
          <c:showSerName val="0"/>
          <c:showPercent val="0"/>
          <c:showBubbleSize val="0"/>
        </c:dLbls>
        <c:marker val="1"/>
        <c:smooth val="0"/>
        <c:axId val="944866976"/>
        <c:axId val="944873864"/>
      </c:lineChart>
      <c:lineChart>
        <c:grouping val="standard"/>
        <c:varyColors val="0"/>
        <c:ser>
          <c:idx val="4"/>
          <c:order val="4"/>
          <c:tx>
            <c:strRef>
              <c:f>'C4-42'!$G$14</c:f>
              <c:strCache>
                <c:ptCount val="1"/>
                <c:pt idx="0">
                  <c:v>Other</c:v>
                </c:pt>
              </c:strCache>
            </c:strRef>
          </c:tx>
          <c:spPr>
            <a:ln w="12700" cap="rnd">
              <a:solidFill>
                <a:schemeClr val="tx1">
                  <a:lumMod val="95000"/>
                  <a:lumOff val="5000"/>
                </a:schemeClr>
              </a:solidFill>
              <a:prstDash val="solid"/>
              <a:round/>
            </a:ln>
            <a:effectLst/>
          </c:spPr>
          <c:marker>
            <c:symbol val="none"/>
          </c:marker>
          <c:cat>
            <c:multiLvlStrRef>
              <c:f>'C4-42'!$A$17:$B$122</c:f>
              <c:multiLvlStrCache>
                <c:ptCount val="106"/>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lvl>
                <c:lvl>
                  <c:pt idx="0">
                    <c:v>2012</c:v>
                  </c:pt>
                  <c:pt idx="12">
                    <c:v>2013</c:v>
                  </c:pt>
                  <c:pt idx="24">
                    <c:v>2014</c:v>
                  </c:pt>
                  <c:pt idx="36">
                    <c:v>2015</c:v>
                  </c:pt>
                  <c:pt idx="48">
                    <c:v>2016</c:v>
                  </c:pt>
                  <c:pt idx="60">
                    <c:v>2017</c:v>
                  </c:pt>
                  <c:pt idx="72">
                    <c:v>2018</c:v>
                  </c:pt>
                  <c:pt idx="84">
                    <c:v>2019</c:v>
                  </c:pt>
                  <c:pt idx="96">
                    <c:v>2020</c:v>
                  </c:pt>
                </c:lvl>
              </c:multiLvlStrCache>
            </c:multiLvlStrRef>
          </c:cat>
          <c:val>
            <c:numRef>
              <c:f>'C4-42'!$G$17:$G$122</c:f>
              <c:numCache>
                <c:formatCode>General</c:formatCode>
                <c:ptCount val="106"/>
                <c:pt idx="3">
                  <c:v>2.9718219464965924E-2</c:v>
                </c:pt>
                <c:pt idx="4">
                  <c:v>2.9038507614831038E-2</c:v>
                </c:pt>
                <c:pt idx="5">
                  <c:v>2.9212160150263795E-2</c:v>
                </c:pt>
                <c:pt idx="6">
                  <c:v>2.8028218245004774E-2</c:v>
                </c:pt>
                <c:pt idx="7">
                  <c:v>2.8721055987538796E-2</c:v>
                </c:pt>
                <c:pt idx="8">
                  <c:v>2.8154995072443345E-2</c:v>
                </c:pt>
                <c:pt idx="9">
                  <c:v>2.9013531499551555E-2</c:v>
                </c:pt>
                <c:pt idx="10">
                  <c:v>2.902298167452759E-2</c:v>
                </c:pt>
                <c:pt idx="11">
                  <c:v>2.8898611871947311E-2</c:v>
                </c:pt>
                <c:pt idx="12">
                  <c:v>3.1203501932511986E-2</c:v>
                </c:pt>
                <c:pt idx="13">
                  <c:v>3.1275076022203765E-2</c:v>
                </c:pt>
                <c:pt idx="14">
                  <c:v>3.1309326198783911E-2</c:v>
                </c:pt>
                <c:pt idx="15">
                  <c:v>3.1557802487691633E-2</c:v>
                </c:pt>
                <c:pt idx="16">
                  <c:v>3.0724847854668287E-2</c:v>
                </c:pt>
                <c:pt idx="17">
                  <c:v>3.0157170842960393E-2</c:v>
                </c:pt>
                <c:pt idx="18">
                  <c:v>2.8955938785773759E-2</c:v>
                </c:pt>
                <c:pt idx="19">
                  <c:v>3.0189097156347863E-2</c:v>
                </c:pt>
                <c:pt idx="20">
                  <c:v>3.04104552836603E-2</c:v>
                </c:pt>
                <c:pt idx="21">
                  <c:v>3.065257326430091E-2</c:v>
                </c:pt>
                <c:pt idx="22">
                  <c:v>2.8460341233420242E-2</c:v>
                </c:pt>
                <c:pt idx="23">
                  <c:v>2.8969565128999425E-2</c:v>
                </c:pt>
                <c:pt idx="24">
                  <c:v>2.9068006259831816E-2</c:v>
                </c:pt>
                <c:pt idx="25">
                  <c:v>2.9447249901629044E-2</c:v>
                </c:pt>
                <c:pt idx="26">
                  <c:v>2.7996502439629048E-2</c:v>
                </c:pt>
                <c:pt idx="27">
                  <c:v>2.7923314935213425E-2</c:v>
                </c:pt>
                <c:pt idx="28">
                  <c:v>2.7750354860220816E-2</c:v>
                </c:pt>
                <c:pt idx="29">
                  <c:v>2.8731423145276873E-2</c:v>
                </c:pt>
                <c:pt idx="30">
                  <c:v>2.8793342132517843E-2</c:v>
                </c:pt>
                <c:pt idx="31">
                  <c:v>2.8893005254741415E-2</c:v>
                </c:pt>
                <c:pt idx="32">
                  <c:v>2.8717573573218733E-2</c:v>
                </c:pt>
                <c:pt idx="33">
                  <c:v>2.9943122634463221E-2</c:v>
                </c:pt>
                <c:pt idx="34">
                  <c:v>2.9488362723064931E-2</c:v>
                </c:pt>
                <c:pt idx="35">
                  <c:v>2.9555084673354562E-2</c:v>
                </c:pt>
                <c:pt idx="36">
                  <c:v>3.0626298423739561E-2</c:v>
                </c:pt>
                <c:pt idx="37">
                  <c:v>3.074169139846876E-2</c:v>
                </c:pt>
                <c:pt idx="38">
                  <c:v>3.186552814585436E-2</c:v>
                </c:pt>
                <c:pt idx="39">
                  <c:v>3.1960252355177424E-2</c:v>
                </c:pt>
                <c:pt idx="40">
                  <c:v>3.1543062549936302E-2</c:v>
                </c:pt>
                <c:pt idx="41">
                  <c:v>3.1167863684605598E-2</c:v>
                </c:pt>
                <c:pt idx="42">
                  <c:v>3.0780033710975083E-2</c:v>
                </c:pt>
                <c:pt idx="43">
                  <c:v>3.0670736820244536E-2</c:v>
                </c:pt>
                <c:pt idx="44">
                  <c:v>3.1404120549316919E-2</c:v>
                </c:pt>
                <c:pt idx="45">
                  <c:v>3.2258932521148379E-2</c:v>
                </c:pt>
                <c:pt idx="46">
                  <c:v>3.0788938626054543E-2</c:v>
                </c:pt>
                <c:pt idx="47">
                  <c:v>3.0097346919575114E-2</c:v>
                </c:pt>
                <c:pt idx="48">
                  <c:v>3.0229008529576995E-2</c:v>
                </c:pt>
                <c:pt idx="49">
                  <c:v>3.0625977079618026E-2</c:v>
                </c:pt>
                <c:pt idx="50">
                  <c:v>3.4353137771899529E-2</c:v>
                </c:pt>
                <c:pt idx="51">
                  <c:v>3.4008418344828595E-2</c:v>
                </c:pt>
                <c:pt idx="52">
                  <c:v>3.0842846422971061E-2</c:v>
                </c:pt>
                <c:pt idx="53">
                  <c:v>3.0648264587528909E-2</c:v>
                </c:pt>
                <c:pt idx="54">
                  <c:v>3.0990964174535299E-2</c:v>
                </c:pt>
                <c:pt idx="55">
                  <c:v>3.0889612380200021E-2</c:v>
                </c:pt>
                <c:pt idx="56">
                  <c:v>3.1160398067978427E-2</c:v>
                </c:pt>
                <c:pt idx="57">
                  <c:v>3.1068280569400954E-2</c:v>
                </c:pt>
                <c:pt idx="58">
                  <c:v>3.0701573939282564E-2</c:v>
                </c:pt>
                <c:pt idx="59">
                  <c:v>3.0329274371895101E-2</c:v>
                </c:pt>
                <c:pt idx="60">
                  <c:v>3.0585277494354662E-2</c:v>
                </c:pt>
                <c:pt idx="61">
                  <c:v>3.0642205546944218E-2</c:v>
                </c:pt>
                <c:pt idx="62">
                  <c:v>3.0295444105904588E-2</c:v>
                </c:pt>
                <c:pt idx="63">
                  <c:v>3.256877721327233E-2</c:v>
                </c:pt>
                <c:pt idx="64">
                  <c:v>3.2468148818733729E-2</c:v>
                </c:pt>
                <c:pt idx="65">
                  <c:v>3.2780584425112468E-2</c:v>
                </c:pt>
                <c:pt idx="66">
                  <c:v>3.1801883516129482E-2</c:v>
                </c:pt>
                <c:pt idx="67">
                  <c:v>3.1576122882560079E-2</c:v>
                </c:pt>
                <c:pt idx="68">
                  <c:v>3.1565954706730313E-2</c:v>
                </c:pt>
                <c:pt idx="69">
                  <c:v>3.1697031352202587E-2</c:v>
                </c:pt>
                <c:pt idx="70">
                  <c:v>3.1687988654180821E-2</c:v>
                </c:pt>
                <c:pt idx="71">
                  <c:v>3.194034312242116E-2</c:v>
                </c:pt>
                <c:pt idx="72">
                  <c:v>3.1747127455290743E-2</c:v>
                </c:pt>
                <c:pt idx="73">
                  <c:v>3.1700312813458614E-2</c:v>
                </c:pt>
                <c:pt idx="74">
                  <c:v>3.1464773357958956E-2</c:v>
                </c:pt>
                <c:pt idx="75">
                  <c:v>3.1750197766451549E-2</c:v>
                </c:pt>
                <c:pt idx="76">
                  <c:v>3.1722415343745529E-2</c:v>
                </c:pt>
                <c:pt idx="77">
                  <c:v>3.1430417911798604E-2</c:v>
                </c:pt>
                <c:pt idx="78">
                  <c:v>3.142424564366416E-2</c:v>
                </c:pt>
                <c:pt idx="79">
                  <c:v>3.1350366959164822E-2</c:v>
                </c:pt>
                <c:pt idx="80">
                  <c:v>3.1378019745342579E-2</c:v>
                </c:pt>
                <c:pt idx="81">
                  <c:v>3.1237273905544836E-2</c:v>
                </c:pt>
                <c:pt idx="82">
                  <c:v>3.0973192565065644E-2</c:v>
                </c:pt>
                <c:pt idx="83">
                  <c:v>3.0970773946393304E-2</c:v>
                </c:pt>
                <c:pt idx="84">
                  <c:v>3.1072140047203108E-2</c:v>
                </c:pt>
                <c:pt idx="85">
                  <c:v>3.101676684167403E-2</c:v>
                </c:pt>
                <c:pt idx="86">
                  <c:v>3.0943129361281137E-2</c:v>
                </c:pt>
                <c:pt idx="87">
                  <c:v>3.0429645551797321E-2</c:v>
                </c:pt>
                <c:pt idx="88">
                  <c:v>3.0092686811030292E-2</c:v>
                </c:pt>
                <c:pt idx="89">
                  <c:v>2.9167740967136348E-2</c:v>
                </c:pt>
                <c:pt idx="90">
                  <c:v>2.8793093083655935E-2</c:v>
                </c:pt>
                <c:pt idx="91">
                  <c:v>2.89227914647988E-2</c:v>
                </c:pt>
                <c:pt idx="92">
                  <c:v>2.8760222427090323E-2</c:v>
                </c:pt>
                <c:pt idx="93">
                  <c:v>3.0030126670054676E-2</c:v>
                </c:pt>
                <c:pt idx="94">
                  <c:v>3.0629108348681093E-2</c:v>
                </c:pt>
                <c:pt idx="95">
                  <c:v>3.0507922208097817E-2</c:v>
                </c:pt>
                <c:pt idx="96">
                  <c:v>3.0219058790783584E-2</c:v>
                </c:pt>
                <c:pt idx="97">
                  <c:v>3.1033719059582604E-2</c:v>
                </c:pt>
                <c:pt idx="98">
                  <c:v>3.0620242235362527E-2</c:v>
                </c:pt>
                <c:pt idx="99">
                  <c:v>3.107332136899963E-2</c:v>
                </c:pt>
                <c:pt idx="100">
                  <c:v>3.1592623454374302E-2</c:v>
                </c:pt>
                <c:pt idx="101">
                  <c:v>3.1780996217740679E-2</c:v>
                </c:pt>
                <c:pt idx="102">
                  <c:v>3.0391078716656715E-2</c:v>
                </c:pt>
                <c:pt idx="103">
                  <c:v>2.9687275392076745E-2</c:v>
                </c:pt>
                <c:pt idx="104">
                  <c:v>2.9815270319564859E-2</c:v>
                </c:pt>
                <c:pt idx="105">
                  <c:v>3.0171123824120197E-2</c:v>
                </c:pt>
              </c:numCache>
            </c:numRef>
          </c:val>
          <c:smooth val="0"/>
          <c:extLst>
            <c:ext xmlns:c16="http://schemas.microsoft.com/office/drawing/2014/chart" uri="{C3380CC4-5D6E-409C-BE32-E72D297353CC}">
              <c16:uniqueId val="{00000004-E9FC-425C-8CB6-DC64C0786348}"/>
            </c:ext>
          </c:extLst>
        </c:ser>
        <c:dLbls>
          <c:showLegendKey val="0"/>
          <c:showVal val="0"/>
          <c:showCatName val="0"/>
          <c:showSerName val="0"/>
          <c:showPercent val="0"/>
          <c:showBubbleSize val="0"/>
        </c:dLbls>
        <c:marker val="1"/>
        <c:smooth val="0"/>
        <c:axId val="1057218984"/>
        <c:axId val="1057223576"/>
      </c:lineChart>
      <c:catAx>
        <c:axId val="944866976"/>
        <c:scaling>
          <c:orientation val="minMax"/>
        </c:scaling>
        <c:delete val="0"/>
        <c:axPos val="b"/>
        <c:numFmt formatCode="General" sourceLinked="1"/>
        <c:majorTickMark val="none"/>
        <c:minorTickMark val="none"/>
        <c:tickLblPos val="nextTo"/>
        <c:spPr>
          <a:noFill/>
          <a:ln w="6350" cap="flat" cmpd="sng" algn="ctr">
            <a:solidFill>
              <a:schemeClr val="accent3"/>
            </a:solidFill>
            <a:prstDash val="solid"/>
            <a:miter lim="800000"/>
          </a:ln>
          <a:effectLst/>
        </c:spPr>
        <c:txPr>
          <a:bodyPr rot="-5400000" spcFirstLastPara="1" vertOverflow="ellipsis" wrap="square" anchor="ctr" anchorCtr="1"/>
          <a:lstStyle/>
          <a:p>
            <a:pPr>
              <a:defRPr sz="900" b="0" i="0" u="none" strike="noStrike" kern="1200" baseline="0">
                <a:solidFill>
                  <a:schemeClr val="tx1"/>
                </a:solidFill>
                <a:latin typeface="+mn-lt"/>
                <a:ea typeface="+mn-ea"/>
                <a:cs typeface="+mn-cs"/>
              </a:defRPr>
            </a:pPr>
            <a:endParaRPr lang="hu-HU"/>
          </a:p>
        </c:txPr>
        <c:crossAx val="944873864"/>
        <c:crosses val="autoZero"/>
        <c:auto val="1"/>
        <c:lblAlgn val="ctr"/>
        <c:lblOffset val="100"/>
        <c:tickLblSkip val="12"/>
        <c:noMultiLvlLbl val="0"/>
      </c:catAx>
      <c:valAx>
        <c:axId val="944873864"/>
        <c:scaling>
          <c:orientation val="minMax"/>
          <c:max val="7.0000000000000007E-2"/>
        </c:scaling>
        <c:delete val="0"/>
        <c:axPos val="l"/>
        <c:majorGridlines>
          <c:spPr>
            <a:ln w="9525" cap="flat" cmpd="sng" algn="ctr">
              <a:solidFill>
                <a:schemeClr val="bg1">
                  <a:lumMod val="65000"/>
                </a:schemeClr>
              </a:solidFill>
              <a:prstDash val="dash"/>
              <a:round/>
            </a:ln>
            <a:effectLst/>
          </c:spPr>
        </c:majorGridlines>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44866976"/>
        <c:crosses val="autoZero"/>
        <c:crossBetween val="between"/>
        <c:majorUnit val="1.0000000000000002E-2"/>
      </c:valAx>
      <c:valAx>
        <c:axId val="1057223576"/>
        <c:scaling>
          <c:orientation val="minMax"/>
          <c:max val="7.0000000000000007E-2"/>
        </c:scaling>
        <c:delete val="0"/>
        <c:axPos val="r"/>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57218984"/>
        <c:crosses val="max"/>
        <c:crossBetween val="between"/>
      </c:valAx>
      <c:catAx>
        <c:axId val="1057218984"/>
        <c:scaling>
          <c:orientation val="minMax"/>
        </c:scaling>
        <c:delete val="1"/>
        <c:axPos val="b"/>
        <c:numFmt formatCode="General" sourceLinked="1"/>
        <c:majorTickMark val="out"/>
        <c:minorTickMark val="none"/>
        <c:tickLblPos val="nextTo"/>
        <c:crossAx val="1057223576"/>
        <c:crosses val="autoZero"/>
        <c:auto val="1"/>
        <c:lblAlgn val="ctr"/>
        <c:lblOffset val="100"/>
        <c:noMultiLvlLbl val="0"/>
      </c:catAx>
      <c:spPr>
        <a:noFill/>
        <a:ln>
          <a:solidFill>
            <a:schemeClr val="bg1">
              <a:lumMod val="65000"/>
            </a:schemeClr>
          </a:solidFill>
        </a:ln>
        <a:effectLst/>
      </c:spPr>
    </c:plotArea>
    <c:legend>
      <c:legendPos val="b"/>
      <c:legendEntry>
        <c:idx val="0"/>
        <c:txPr>
          <a:bodyPr rot="0" spcFirstLastPara="1" vertOverflow="ellipsis" vert="horz" wrap="square" anchor="ctr" anchorCtr="1"/>
          <a:lstStyle/>
          <a:p>
            <a:pPr>
              <a:defRPr sz="1000" b="0" i="0" u="none" strike="noStrike" kern="1200" baseline="0">
                <a:solidFill>
                  <a:schemeClr val="accent6"/>
                </a:solidFill>
                <a:latin typeface="+mn-lt"/>
                <a:ea typeface="+mn-ea"/>
                <a:cs typeface="+mn-cs"/>
              </a:defRPr>
            </a:pPr>
            <a:endParaRPr lang="hu-HU"/>
          </a:p>
        </c:txPr>
      </c:legendEntry>
      <c:legendEntry>
        <c:idx val="1"/>
        <c:txPr>
          <a:bodyPr rot="0" spcFirstLastPara="1" vertOverflow="ellipsis" vert="horz" wrap="square" anchor="ctr" anchorCtr="1"/>
          <a:lstStyle/>
          <a:p>
            <a:pPr>
              <a:defRPr sz="1000" b="0" i="0" u="none" strike="noStrike" kern="1200" baseline="0">
                <a:solidFill>
                  <a:srgbClr val="C00000"/>
                </a:solidFill>
                <a:latin typeface="+mn-lt"/>
                <a:ea typeface="+mn-ea"/>
                <a:cs typeface="+mn-cs"/>
              </a:defRPr>
            </a:pPr>
            <a:endParaRPr lang="hu-HU"/>
          </a:p>
        </c:txPr>
      </c:legendEntry>
      <c:legendEntry>
        <c:idx val="2"/>
        <c:txPr>
          <a:bodyPr rot="0" spcFirstLastPara="1" vertOverflow="ellipsis" vert="horz" wrap="square" anchor="ctr" anchorCtr="1"/>
          <a:lstStyle/>
          <a:p>
            <a:pPr>
              <a:defRPr sz="1000" b="0" i="0" u="none" strike="noStrike" kern="1200" baseline="0">
                <a:solidFill>
                  <a:srgbClr val="002060"/>
                </a:solidFill>
                <a:latin typeface="+mn-lt"/>
                <a:ea typeface="+mn-ea"/>
                <a:cs typeface="+mn-cs"/>
              </a:defRPr>
            </a:pPr>
            <a:endParaRPr lang="hu-HU"/>
          </a:p>
        </c:txPr>
      </c:legendEntry>
      <c:legendEntry>
        <c:idx val="3"/>
        <c:txPr>
          <a:bodyPr rot="0" spcFirstLastPara="1" vertOverflow="ellipsis" vert="horz" wrap="square" anchor="ctr" anchorCtr="1"/>
          <a:lstStyle/>
          <a:p>
            <a:pPr>
              <a:defRPr sz="1000" b="0" i="0" u="none" strike="noStrike" kern="1200" baseline="0">
                <a:solidFill>
                  <a:schemeClr val="accent2"/>
                </a:solidFill>
                <a:latin typeface="+mn-lt"/>
                <a:ea typeface="+mn-ea"/>
                <a:cs typeface="+mn-cs"/>
              </a:defRPr>
            </a:pPr>
            <a:endParaRPr lang="hu-HU"/>
          </a:p>
        </c:txPr>
      </c:legendEntry>
      <c:layout>
        <c:manualLayout>
          <c:xMode val="edge"/>
          <c:yMode val="edge"/>
          <c:x val="0.13859300046887962"/>
          <c:y val="0.8509382612861468"/>
          <c:w val="0.81824302391286052"/>
          <c:h val="0.10198883037722264"/>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c:printSettings>
  <c:userShapes r:id="rId3"/>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mn-lt"/>
                <a:ea typeface="+mn-ea"/>
                <a:cs typeface="+mn-cs"/>
              </a:defRPr>
            </a:pPr>
            <a:r>
              <a:rPr lang="hu-HU" sz="1000">
                <a:solidFill>
                  <a:sysClr val="windowText" lastClr="000000"/>
                </a:solidFill>
              </a:rPr>
              <a:t>Ágazati BKI (Gompertz-f. súlyozás)</a:t>
            </a:r>
            <a:endParaRPr lang="en-US" sz="1000">
              <a:solidFill>
                <a:sysClr val="windowText" lastClr="000000"/>
              </a:solidFill>
            </a:endParaRPr>
          </a:p>
        </c:rich>
      </c:tx>
      <c:layout>
        <c:manualLayout>
          <c:xMode val="edge"/>
          <c:yMode val="edge"/>
          <c:x val="6.7283343990008418E-2"/>
          <c:y val="3.754857669248287E-2"/>
        </c:manualLayout>
      </c:layout>
      <c:overlay val="1"/>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mn-lt"/>
              <a:ea typeface="+mn-ea"/>
              <a:cs typeface="+mn-cs"/>
            </a:defRPr>
          </a:pPr>
          <a:endParaRPr lang="hu-HU"/>
        </a:p>
      </c:txPr>
    </c:title>
    <c:autoTitleDeleted val="0"/>
    <c:plotArea>
      <c:layout>
        <c:manualLayout>
          <c:layoutTarget val="inner"/>
          <c:xMode val="edge"/>
          <c:yMode val="edge"/>
          <c:x val="6.0668907471034164E-2"/>
          <c:y val="9.2473577020200509E-2"/>
          <c:w val="0.88082602915699482"/>
          <c:h val="0.63080638919336263"/>
        </c:manualLayout>
      </c:layout>
      <c:lineChart>
        <c:grouping val="standard"/>
        <c:varyColors val="0"/>
        <c:ser>
          <c:idx val="0"/>
          <c:order val="0"/>
          <c:tx>
            <c:strRef>
              <c:f>'C4-43'!$C$15</c:f>
              <c:strCache>
                <c:ptCount val="1"/>
                <c:pt idx="0">
                  <c:v>Mezőgazdaság (A01)</c:v>
                </c:pt>
              </c:strCache>
            </c:strRef>
          </c:tx>
          <c:spPr>
            <a:ln w="19050" cap="rnd">
              <a:solidFill>
                <a:schemeClr val="accent6"/>
              </a:solidFill>
              <a:round/>
            </a:ln>
            <a:effectLst/>
          </c:spPr>
          <c:marker>
            <c:symbol val="none"/>
          </c:marker>
          <c:cat>
            <c:multiLvlStrRef>
              <c:f>'C4-43'!$A$17:$B$122</c:f>
              <c:multiLvlStrCache>
                <c:ptCount val="106"/>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lvl>
                <c:lvl>
                  <c:pt idx="0">
                    <c:v>2012</c:v>
                  </c:pt>
                  <c:pt idx="12">
                    <c:v>2013</c:v>
                  </c:pt>
                  <c:pt idx="24">
                    <c:v>2014</c:v>
                  </c:pt>
                  <c:pt idx="36">
                    <c:v>2015</c:v>
                  </c:pt>
                  <c:pt idx="48">
                    <c:v>2016</c:v>
                  </c:pt>
                  <c:pt idx="60">
                    <c:v>2017</c:v>
                  </c:pt>
                  <c:pt idx="72">
                    <c:v>2018</c:v>
                  </c:pt>
                  <c:pt idx="84">
                    <c:v>2019</c:v>
                  </c:pt>
                  <c:pt idx="96">
                    <c:v>2020</c:v>
                  </c:pt>
                </c:lvl>
              </c:multiLvlStrCache>
            </c:multiLvlStrRef>
          </c:cat>
          <c:val>
            <c:numRef>
              <c:f>'C4-43'!$C$17:$C$122</c:f>
              <c:numCache>
                <c:formatCode>General</c:formatCode>
                <c:ptCount val="106"/>
                <c:pt idx="3">
                  <c:v>3.145827702591493E-2</c:v>
                </c:pt>
                <c:pt idx="4">
                  <c:v>3.1270762860670882E-2</c:v>
                </c:pt>
                <c:pt idx="5">
                  <c:v>3.4019726331074161E-2</c:v>
                </c:pt>
                <c:pt idx="6">
                  <c:v>3.6236531441456304E-2</c:v>
                </c:pt>
                <c:pt idx="7">
                  <c:v>3.5669741738449057E-2</c:v>
                </c:pt>
                <c:pt idx="8">
                  <c:v>3.6751418521103925E-2</c:v>
                </c:pt>
                <c:pt idx="9">
                  <c:v>3.8087760213227906E-2</c:v>
                </c:pt>
                <c:pt idx="10">
                  <c:v>3.8042126261621956E-2</c:v>
                </c:pt>
                <c:pt idx="11">
                  <c:v>3.8739185288691476E-2</c:v>
                </c:pt>
                <c:pt idx="12">
                  <c:v>3.8661587257802096E-2</c:v>
                </c:pt>
                <c:pt idx="13">
                  <c:v>3.835530557500464E-2</c:v>
                </c:pt>
                <c:pt idx="14">
                  <c:v>3.8346411339386495E-2</c:v>
                </c:pt>
                <c:pt idx="15">
                  <c:v>4.0035071640024032E-2</c:v>
                </c:pt>
                <c:pt idx="16">
                  <c:v>4.1369245388030787E-2</c:v>
                </c:pt>
                <c:pt idx="17">
                  <c:v>4.2623337685433936E-2</c:v>
                </c:pt>
                <c:pt idx="18">
                  <c:v>4.3863039989049162E-2</c:v>
                </c:pt>
                <c:pt idx="19">
                  <c:v>4.5916642734088089E-2</c:v>
                </c:pt>
                <c:pt idx="20">
                  <c:v>4.7826960475395974E-2</c:v>
                </c:pt>
                <c:pt idx="21">
                  <c:v>4.8779350795674269E-2</c:v>
                </c:pt>
                <c:pt idx="22">
                  <c:v>4.7714459403794686E-2</c:v>
                </c:pt>
                <c:pt idx="23">
                  <c:v>4.7476965562566018E-2</c:v>
                </c:pt>
                <c:pt idx="24">
                  <c:v>4.5980916043800432E-2</c:v>
                </c:pt>
                <c:pt idx="25">
                  <c:v>4.4948697701431041E-2</c:v>
                </c:pt>
                <c:pt idx="26">
                  <c:v>4.3698957935682729E-2</c:v>
                </c:pt>
                <c:pt idx="27">
                  <c:v>4.4215218972630241E-2</c:v>
                </c:pt>
                <c:pt idx="28">
                  <c:v>4.5933027007089552E-2</c:v>
                </c:pt>
                <c:pt idx="29">
                  <c:v>4.7299861874466109E-2</c:v>
                </c:pt>
                <c:pt idx="30">
                  <c:v>4.900369212137709E-2</c:v>
                </c:pt>
                <c:pt idx="31">
                  <c:v>5.0040927432519575E-2</c:v>
                </c:pt>
                <c:pt idx="32">
                  <c:v>5.0940720865159488E-2</c:v>
                </c:pt>
                <c:pt idx="33">
                  <c:v>5.1020240683821348E-2</c:v>
                </c:pt>
                <c:pt idx="34">
                  <c:v>5.0332251529637696E-2</c:v>
                </c:pt>
                <c:pt idx="35">
                  <c:v>5.0022329803988415E-2</c:v>
                </c:pt>
                <c:pt idx="36">
                  <c:v>5.1434029005778877E-2</c:v>
                </c:pt>
                <c:pt idx="37">
                  <c:v>5.0571154773131538E-2</c:v>
                </c:pt>
                <c:pt idx="38">
                  <c:v>5.0533929513089715E-2</c:v>
                </c:pt>
                <c:pt idx="39">
                  <c:v>5.0498092939539156E-2</c:v>
                </c:pt>
                <c:pt idx="40">
                  <c:v>5.1209556704788238E-2</c:v>
                </c:pt>
                <c:pt idx="41">
                  <c:v>5.152473209496166E-2</c:v>
                </c:pt>
                <c:pt idx="42">
                  <c:v>5.4125116342171334E-2</c:v>
                </c:pt>
                <c:pt idx="43">
                  <c:v>5.4751388308124406E-2</c:v>
                </c:pt>
                <c:pt idx="44">
                  <c:v>5.5303018059561539E-2</c:v>
                </c:pt>
                <c:pt idx="45">
                  <c:v>5.5356616570999703E-2</c:v>
                </c:pt>
                <c:pt idx="46">
                  <c:v>5.4618183095159853E-2</c:v>
                </c:pt>
                <c:pt idx="47">
                  <c:v>5.4946404292885685E-2</c:v>
                </c:pt>
                <c:pt idx="48">
                  <c:v>5.4591933817929796E-2</c:v>
                </c:pt>
                <c:pt idx="49">
                  <c:v>5.4567959375796192E-2</c:v>
                </c:pt>
                <c:pt idx="50">
                  <c:v>5.3138473165479011E-2</c:v>
                </c:pt>
                <c:pt idx="51">
                  <c:v>5.3783032853301625E-2</c:v>
                </c:pt>
                <c:pt idx="52">
                  <c:v>5.4276347548762781E-2</c:v>
                </c:pt>
                <c:pt idx="53">
                  <c:v>5.4768215886741196E-2</c:v>
                </c:pt>
                <c:pt idx="54">
                  <c:v>5.5360590811612917E-2</c:v>
                </c:pt>
                <c:pt idx="55">
                  <c:v>5.6307191731401411E-2</c:v>
                </c:pt>
                <c:pt idx="56">
                  <c:v>5.611628404819579E-2</c:v>
                </c:pt>
                <c:pt idx="57">
                  <c:v>5.5548673224764013E-2</c:v>
                </c:pt>
                <c:pt idx="58">
                  <c:v>5.419527899333295E-2</c:v>
                </c:pt>
                <c:pt idx="59">
                  <c:v>5.1133464854749462E-2</c:v>
                </c:pt>
                <c:pt idx="60">
                  <c:v>5.0541283720829645E-2</c:v>
                </c:pt>
                <c:pt idx="61">
                  <c:v>5.004101248798061E-2</c:v>
                </c:pt>
                <c:pt idx="62">
                  <c:v>4.9615367514899429E-2</c:v>
                </c:pt>
                <c:pt idx="63">
                  <c:v>4.783354634384801E-2</c:v>
                </c:pt>
                <c:pt idx="64">
                  <c:v>4.9055660059188051E-2</c:v>
                </c:pt>
                <c:pt idx="65">
                  <c:v>4.9034313987118404E-2</c:v>
                </c:pt>
                <c:pt idx="66">
                  <c:v>4.9458973876452782E-2</c:v>
                </c:pt>
                <c:pt idx="67">
                  <c:v>4.970551643133312E-2</c:v>
                </c:pt>
                <c:pt idx="68">
                  <c:v>4.9504561201166371E-2</c:v>
                </c:pt>
                <c:pt idx="69">
                  <c:v>4.8458838163312999E-2</c:v>
                </c:pt>
                <c:pt idx="70">
                  <c:v>4.629199002507009E-2</c:v>
                </c:pt>
                <c:pt idx="71">
                  <c:v>4.5445915503188841E-2</c:v>
                </c:pt>
                <c:pt idx="72">
                  <c:v>4.2901502344575883E-2</c:v>
                </c:pt>
                <c:pt idx="73">
                  <c:v>4.2866102043429409E-2</c:v>
                </c:pt>
                <c:pt idx="74">
                  <c:v>4.2319319161257023E-2</c:v>
                </c:pt>
                <c:pt idx="75">
                  <c:v>4.1984790523603988E-2</c:v>
                </c:pt>
                <c:pt idx="76">
                  <c:v>4.2742741267549893E-2</c:v>
                </c:pt>
                <c:pt idx="77">
                  <c:v>4.3486063323456635E-2</c:v>
                </c:pt>
                <c:pt idx="78">
                  <c:v>4.37090916544777E-2</c:v>
                </c:pt>
                <c:pt idx="79">
                  <c:v>4.3870972041133958E-2</c:v>
                </c:pt>
                <c:pt idx="80">
                  <c:v>4.4055951845983224E-2</c:v>
                </c:pt>
                <c:pt idx="81">
                  <c:v>4.2909722996356529E-2</c:v>
                </c:pt>
                <c:pt idx="82">
                  <c:v>4.3198800934676436E-2</c:v>
                </c:pt>
                <c:pt idx="83">
                  <c:v>4.371356087770726E-2</c:v>
                </c:pt>
                <c:pt idx="84">
                  <c:v>4.289429810099267E-2</c:v>
                </c:pt>
                <c:pt idx="85">
                  <c:v>4.3125239758897829E-2</c:v>
                </c:pt>
                <c:pt idx="86">
                  <c:v>4.3021059671706711E-2</c:v>
                </c:pt>
                <c:pt idx="87">
                  <c:v>4.2937617839376267E-2</c:v>
                </c:pt>
                <c:pt idx="88">
                  <c:v>4.372955706218698E-2</c:v>
                </c:pt>
                <c:pt idx="89">
                  <c:v>4.3407209366032873E-2</c:v>
                </c:pt>
                <c:pt idx="90">
                  <c:v>4.3741753902687551E-2</c:v>
                </c:pt>
                <c:pt idx="91">
                  <c:v>4.3966526984747567E-2</c:v>
                </c:pt>
                <c:pt idx="92">
                  <c:v>4.4173992877651641E-2</c:v>
                </c:pt>
                <c:pt idx="93">
                  <c:v>4.2700693128020613E-2</c:v>
                </c:pt>
                <c:pt idx="94">
                  <c:v>4.1936185478123909E-2</c:v>
                </c:pt>
                <c:pt idx="95">
                  <c:v>4.1834382863965312E-2</c:v>
                </c:pt>
                <c:pt idx="96">
                  <c:v>4.1198618712612836E-2</c:v>
                </c:pt>
                <c:pt idx="97">
                  <c:v>4.0492253600237414E-2</c:v>
                </c:pt>
                <c:pt idx="98">
                  <c:v>3.8687589352943391E-2</c:v>
                </c:pt>
                <c:pt idx="99">
                  <c:v>3.9739811602036566E-2</c:v>
                </c:pt>
                <c:pt idx="100">
                  <c:v>4.0504932121274109E-2</c:v>
                </c:pt>
                <c:pt idx="101">
                  <c:v>4.1174682396934628E-2</c:v>
                </c:pt>
                <c:pt idx="102">
                  <c:v>4.2492960361532439E-2</c:v>
                </c:pt>
                <c:pt idx="103">
                  <c:v>4.281550166139244E-2</c:v>
                </c:pt>
                <c:pt idx="104">
                  <c:v>4.3805797399686049E-2</c:v>
                </c:pt>
                <c:pt idx="105">
                  <c:v>4.3984343498375336E-2</c:v>
                </c:pt>
              </c:numCache>
            </c:numRef>
          </c:val>
          <c:smooth val="0"/>
          <c:extLst>
            <c:ext xmlns:c16="http://schemas.microsoft.com/office/drawing/2014/chart" uri="{C3380CC4-5D6E-409C-BE32-E72D297353CC}">
              <c16:uniqueId val="{00000000-721B-42AE-BFB1-882D612B36E4}"/>
            </c:ext>
          </c:extLst>
        </c:ser>
        <c:ser>
          <c:idx val="2"/>
          <c:order val="2"/>
          <c:tx>
            <c:strRef>
              <c:f>'C4-43'!$E$15</c:f>
              <c:strCache>
                <c:ptCount val="1"/>
                <c:pt idx="0">
                  <c:v>Villamosenergia (D35)</c:v>
                </c:pt>
              </c:strCache>
            </c:strRef>
          </c:tx>
          <c:spPr>
            <a:ln w="12700" cap="rnd">
              <a:solidFill>
                <a:schemeClr val="accent1">
                  <a:lumMod val="50000"/>
                </a:schemeClr>
              </a:solidFill>
              <a:round/>
            </a:ln>
            <a:effectLst/>
          </c:spPr>
          <c:marker>
            <c:symbol val="none"/>
          </c:marker>
          <c:cat>
            <c:multiLvlStrRef>
              <c:f>'C4-43'!$A$17:$B$122</c:f>
              <c:multiLvlStrCache>
                <c:ptCount val="106"/>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lvl>
                <c:lvl>
                  <c:pt idx="0">
                    <c:v>2012</c:v>
                  </c:pt>
                  <c:pt idx="12">
                    <c:v>2013</c:v>
                  </c:pt>
                  <c:pt idx="24">
                    <c:v>2014</c:v>
                  </c:pt>
                  <c:pt idx="36">
                    <c:v>2015</c:v>
                  </c:pt>
                  <c:pt idx="48">
                    <c:v>2016</c:v>
                  </c:pt>
                  <c:pt idx="60">
                    <c:v>2017</c:v>
                  </c:pt>
                  <c:pt idx="72">
                    <c:v>2018</c:v>
                  </c:pt>
                  <c:pt idx="84">
                    <c:v>2019</c:v>
                  </c:pt>
                  <c:pt idx="96">
                    <c:v>2020</c:v>
                  </c:pt>
                </c:lvl>
              </c:multiLvlStrCache>
            </c:multiLvlStrRef>
          </c:cat>
          <c:val>
            <c:numRef>
              <c:f>'C4-43'!$E$17:$E$122</c:f>
              <c:numCache>
                <c:formatCode>General</c:formatCode>
                <c:ptCount val="106"/>
                <c:pt idx="3">
                  <c:v>3.8358565570310352E-2</c:v>
                </c:pt>
                <c:pt idx="4">
                  <c:v>3.3884802876604024E-2</c:v>
                </c:pt>
                <c:pt idx="5">
                  <c:v>3.3448592600560829E-2</c:v>
                </c:pt>
                <c:pt idx="6">
                  <c:v>3.5328760642113412E-2</c:v>
                </c:pt>
                <c:pt idx="7">
                  <c:v>3.4770413500515407E-2</c:v>
                </c:pt>
                <c:pt idx="8">
                  <c:v>3.6637813234778126E-2</c:v>
                </c:pt>
                <c:pt idx="9">
                  <c:v>3.5508376836368843E-2</c:v>
                </c:pt>
                <c:pt idx="10">
                  <c:v>3.5203134188165633E-2</c:v>
                </c:pt>
                <c:pt idx="11">
                  <c:v>3.3926737665336666E-2</c:v>
                </c:pt>
                <c:pt idx="12">
                  <c:v>3.633871621689766E-2</c:v>
                </c:pt>
                <c:pt idx="13">
                  <c:v>3.413390624903162E-2</c:v>
                </c:pt>
                <c:pt idx="14">
                  <c:v>3.3460732984591443E-2</c:v>
                </c:pt>
                <c:pt idx="15">
                  <c:v>3.2753217490569746E-2</c:v>
                </c:pt>
                <c:pt idx="16">
                  <c:v>3.2425761473080003E-2</c:v>
                </c:pt>
                <c:pt idx="17">
                  <c:v>3.1586010976444805E-2</c:v>
                </c:pt>
                <c:pt idx="18">
                  <c:v>2.9994111228980849E-2</c:v>
                </c:pt>
                <c:pt idx="19">
                  <c:v>2.8281947469894549E-2</c:v>
                </c:pt>
                <c:pt idx="20">
                  <c:v>2.7192510815559609E-2</c:v>
                </c:pt>
                <c:pt idx="21">
                  <c:v>2.9775407991139528E-2</c:v>
                </c:pt>
                <c:pt idx="22">
                  <c:v>2.8388680219084507E-2</c:v>
                </c:pt>
                <c:pt idx="23">
                  <c:v>2.9944444094308586E-2</c:v>
                </c:pt>
                <c:pt idx="24">
                  <c:v>3.0713835519553832E-2</c:v>
                </c:pt>
                <c:pt idx="25">
                  <c:v>2.8284162581042532E-2</c:v>
                </c:pt>
                <c:pt idx="26">
                  <c:v>2.5394183123078107E-2</c:v>
                </c:pt>
                <c:pt idx="27">
                  <c:v>2.6546210276147914E-2</c:v>
                </c:pt>
                <c:pt idx="28">
                  <c:v>2.7757730008861642E-2</c:v>
                </c:pt>
                <c:pt idx="29">
                  <c:v>2.6384802584479228E-2</c:v>
                </c:pt>
                <c:pt idx="30">
                  <c:v>2.5733081381936418E-2</c:v>
                </c:pt>
                <c:pt idx="31">
                  <c:v>2.6205896987327674E-2</c:v>
                </c:pt>
                <c:pt idx="32">
                  <c:v>2.4051834353503325E-2</c:v>
                </c:pt>
                <c:pt idx="33">
                  <c:v>2.4290260014979723E-2</c:v>
                </c:pt>
                <c:pt idx="34">
                  <c:v>2.4441153155823191E-2</c:v>
                </c:pt>
                <c:pt idx="35">
                  <c:v>2.3835021899516463E-2</c:v>
                </c:pt>
                <c:pt idx="36">
                  <c:v>2.4104110634058658E-2</c:v>
                </c:pt>
                <c:pt idx="37">
                  <c:v>2.0495288821375555E-2</c:v>
                </c:pt>
                <c:pt idx="38">
                  <c:v>1.8887133313640166E-2</c:v>
                </c:pt>
                <c:pt idx="39">
                  <c:v>2.1157753453241723E-2</c:v>
                </c:pt>
                <c:pt idx="40">
                  <c:v>1.7700174678006678E-2</c:v>
                </c:pt>
                <c:pt idx="41">
                  <c:v>1.685601611852016E-2</c:v>
                </c:pt>
                <c:pt idx="42">
                  <c:v>1.6651368210151903E-2</c:v>
                </c:pt>
                <c:pt idx="43">
                  <c:v>1.7139075408907432E-2</c:v>
                </c:pt>
                <c:pt idx="44">
                  <c:v>1.8922801516512735E-2</c:v>
                </c:pt>
                <c:pt idx="45">
                  <c:v>1.7833988351715638E-2</c:v>
                </c:pt>
                <c:pt idx="46">
                  <c:v>2.0133157779418171E-2</c:v>
                </c:pt>
                <c:pt idx="47">
                  <c:v>2.1679781089079114E-2</c:v>
                </c:pt>
                <c:pt idx="48">
                  <c:v>2.4426679140814936E-2</c:v>
                </c:pt>
                <c:pt idx="49">
                  <c:v>2.5175191795581059E-2</c:v>
                </c:pt>
                <c:pt idx="50">
                  <c:v>2.3319144359650764E-2</c:v>
                </c:pt>
                <c:pt idx="51">
                  <c:v>2.0053588323312378E-2</c:v>
                </c:pt>
                <c:pt idx="52">
                  <c:v>1.8776125501584841E-2</c:v>
                </c:pt>
                <c:pt idx="53">
                  <c:v>1.6404141378994357E-2</c:v>
                </c:pt>
                <c:pt idx="54">
                  <c:v>1.6675482581764423E-2</c:v>
                </c:pt>
                <c:pt idx="55">
                  <c:v>1.5245439114564016E-2</c:v>
                </c:pt>
                <c:pt idx="56">
                  <c:v>1.5831942269956389E-2</c:v>
                </c:pt>
                <c:pt idx="57">
                  <c:v>1.5900797893634064E-2</c:v>
                </c:pt>
                <c:pt idx="58">
                  <c:v>1.5623696698700633E-2</c:v>
                </c:pt>
                <c:pt idx="59">
                  <c:v>2.0091773552211072E-2</c:v>
                </c:pt>
                <c:pt idx="60">
                  <c:v>2.3740192884867034E-2</c:v>
                </c:pt>
                <c:pt idx="61">
                  <c:v>2.5292790035595765E-2</c:v>
                </c:pt>
                <c:pt idx="62">
                  <c:v>2.0544345603585663E-2</c:v>
                </c:pt>
                <c:pt idx="63">
                  <c:v>1.8540398622968746E-2</c:v>
                </c:pt>
                <c:pt idx="64">
                  <c:v>1.8858834453443975E-2</c:v>
                </c:pt>
                <c:pt idx="65">
                  <c:v>1.7120659533431129E-2</c:v>
                </c:pt>
                <c:pt idx="66">
                  <c:v>1.6181790729559633E-2</c:v>
                </c:pt>
                <c:pt idx="67">
                  <c:v>1.5517907078480381E-2</c:v>
                </c:pt>
                <c:pt idx="68">
                  <c:v>1.6183815795105805E-2</c:v>
                </c:pt>
                <c:pt idx="69">
                  <c:v>1.5376018629982693E-2</c:v>
                </c:pt>
                <c:pt idx="70">
                  <c:v>1.2950246241939908E-2</c:v>
                </c:pt>
                <c:pt idx="71">
                  <c:v>1.5839243924228259E-2</c:v>
                </c:pt>
                <c:pt idx="72">
                  <c:v>1.4993829479903081E-2</c:v>
                </c:pt>
                <c:pt idx="73">
                  <c:v>1.6129521106097132E-2</c:v>
                </c:pt>
                <c:pt idx="74">
                  <c:v>1.6239568297903826E-2</c:v>
                </c:pt>
                <c:pt idx="75">
                  <c:v>1.6173281379085792E-2</c:v>
                </c:pt>
                <c:pt idx="76">
                  <c:v>1.7954291433280242E-2</c:v>
                </c:pt>
                <c:pt idx="77">
                  <c:v>1.7141030197485016E-2</c:v>
                </c:pt>
                <c:pt idx="78">
                  <c:v>1.6464033509026942E-2</c:v>
                </c:pt>
                <c:pt idx="79">
                  <c:v>1.7165208599785656E-2</c:v>
                </c:pt>
                <c:pt idx="80">
                  <c:v>1.7250610185753381E-2</c:v>
                </c:pt>
                <c:pt idx="81">
                  <c:v>1.6216947078382251E-2</c:v>
                </c:pt>
                <c:pt idx="82">
                  <c:v>1.609167323496237E-2</c:v>
                </c:pt>
                <c:pt idx="83">
                  <c:v>1.949412659395108E-2</c:v>
                </c:pt>
                <c:pt idx="84">
                  <c:v>2.0092247747508167E-2</c:v>
                </c:pt>
                <c:pt idx="85">
                  <c:v>2.1661564301902012E-2</c:v>
                </c:pt>
                <c:pt idx="86">
                  <c:v>2.2875075075185471E-2</c:v>
                </c:pt>
                <c:pt idx="87">
                  <c:v>2.4812827329284155E-2</c:v>
                </c:pt>
                <c:pt idx="88">
                  <c:v>2.5628833865519823E-2</c:v>
                </c:pt>
                <c:pt idx="89">
                  <c:v>2.5574106461848191E-2</c:v>
                </c:pt>
                <c:pt idx="90">
                  <c:v>2.4843698680262379E-2</c:v>
                </c:pt>
                <c:pt idx="91">
                  <c:v>2.4848968836949311E-2</c:v>
                </c:pt>
                <c:pt idx="92">
                  <c:v>2.4097779273605121E-2</c:v>
                </c:pt>
                <c:pt idx="93">
                  <c:v>2.3646974109715401E-2</c:v>
                </c:pt>
                <c:pt idx="94">
                  <c:v>2.4898881803184721E-2</c:v>
                </c:pt>
                <c:pt idx="95">
                  <c:v>2.7546585190390507E-2</c:v>
                </c:pt>
                <c:pt idx="96">
                  <c:v>2.7848650924862099E-2</c:v>
                </c:pt>
                <c:pt idx="97">
                  <c:v>2.8121719698974253E-2</c:v>
                </c:pt>
                <c:pt idx="98">
                  <c:v>2.8619634234751182E-2</c:v>
                </c:pt>
                <c:pt idx="99">
                  <c:v>2.8230145824144452E-2</c:v>
                </c:pt>
                <c:pt idx="100">
                  <c:v>2.770079936009958E-2</c:v>
                </c:pt>
                <c:pt idx="101">
                  <c:v>2.8158507150809548E-2</c:v>
                </c:pt>
                <c:pt idx="102">
                  <c:v>2.7426184832268965E-2</c:v>
                </c:pt>
                <c:pt idx="103">
                  <c:v>2.9435407834811893E-2</c:v>
                </c:pt>
                <c:pt idx="104">
                  <c:v>2.8195854236288748E-2</c:v>
                </c:pt>
                <c:pt idx="105">
                  <c:v>2.8282075994391472E-2</c:v>
                </c:pt>
              </c:numCache>
            </c:numRef>
          </c:val>
          <c:smooth val="0"/>
          <c:extLst>
            <c:ext xmlns:c16="http://schemas.microsoft.com/office/drawing/2014/chart" uri="{C3380CC4-5D6E-409C-BE32-E72D297353CC}">
              <c16:uniqueId val="{00000002-721B-42AE-BFB1-882D612B36E4}"/>
            </c:ext>
          </c:extLst>
        </c:ser>
        <c:ser>
          <c:idx val="3"/>
          <c:order val="3"/>
          <c:tx>
            <c:strRef>
              <c:f>'C4-43'!$F$15</c:f>
              <c:strCache>
                <c:ptCount val="1"/>
                <c:pt idx="0">
                  <c:v>Szállítás (H52)</c:v>
                </c:pt>
              </c:strCache>
            </c:strRef>
          </c:tx>
          <c:spPr>
            <a:ln w="12700" cap="rnd">
              <a:solidFill>
                <a:schemeClr val="accent2"/>
              </a:solidFill>
              <a:round/>
            </a:ln>
            <a:effectLst/>
          </c:spPr>
          <c:marker>
            <c:symbol val="none"/>
          </c:marker>
          <c:cat>
            <c:multiLvlStrRef>
              <c:f>'C4-43'!$A$17:$B$122</c:f>
              <c:multiLvlStrCache>
                <c:ptCount val="106"/>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lvl>
                <c:lvl>
                  <c:pt idx="0">
                    <c:v>2012</c:v>
                  </c:pt>
                  <c:pt idx="12">
                    <c:v>2013</c:v>
                  </c:pt>
                  <c:pt idx="24">
                    <c:v>2014</c:v>
                  </c:pt>
                  <c:pt idx="36">
                    <c:v>2015</c:v>
                  </c:pt>
                  <c:pt idx="48">
                    <c:v>2016</c:v>
                  </c:pt>
                  <c:pt idx="60">
                    <c:v>2017</c:v>
                  </c:pt>
                  <c:pt idx="72">
                    <c:v>2018</c:v>
                  </c:pt>
                  <c:pt idx="84">
                    <c:v>2019</c:v>
                  </c:pt>
                  <c:pt idx="96">
                    <c:v>2020</c:v>
                  </c:pt>
                </c:lvl>
              </c:multiLvlStrCache>
            </c:multiLvlStrRef>
          </c:cat>
          <c:val>
            <c:numRef>
              <c:f>'C4-43'!$F$17:$F$122</c:f>
              <c:numCache>
                <c:formatCode>General</c:formatCode>
                <c:ptCount val="106"/>
                <c:pt idx="3">
                  <c:v>2.0133895189398753E-2</c:v>
                </c:pt>
                <c:pt idx="4">
                  <c:v>1.6877569647386782E-2</c:v>
                </c:pt>
                <c:pt idx="5">
                  <c:v>1.574440286502523E-2</c:v>
                </c:pt>
                <c:pt idx="6">
                  <c:v>1.5525983343357102E-2</c:v>
                </c:pt>
                <c:pt idx="7">
                  <c:v>1.8167123465727131E-2</c:v>
                </c:pt>
                <c:pt idx="8">
                  <c:v>1.8259614410740276E-2</c:v>
                </c:pt>
                <c:pt idx="9">
                  <c:v>1.7582946578156042E-2</c:v>
                </c:pt>
                <c:pt idx="10">
                  <c:v>1.5912031647645736E-2</c:v>
                </c:pt>
                <c:pt idx="11">
                  <c:v>1.5782654129776599E-2</c:v>
                </c:pt>
                <c:pt idx="12">
                  <c:v>1.6700818623772831E-2</c:v>
                </c:pt>
                <c:pt idx="13">
                  <c:v>1.7427769495278096E-2</c:v>
                </c:pt>
                <c:pt idx="14">
                  <c:v>1.8739889722168022E-2</c:v>
                </c:pt>
                <c:pt idx="15">
                  <c:v>1.8121923647777306E-2</c:v>
                </c:pt>
                <c:pt idx="16">
                  <c:v>1.7780627193232174E-2</c:v>
                </c:pt>
                <c:pt idx="17">
                  <c:v>1.7695384200951493E-2</c:v>
                </c:pt>
                <c:pt idx="18">
                  <c:v>1.7338948859470037E-2</c:v>
                </c:pt>
                <c:pt idx="19">
                  <c:v>1.7209059452592646E-2</c:v>
                </c:pt>
                <c:pt idx="20">
                  <c:v>1.6726013138255055E-2</c:v>
                </c:pt>
                <c:pt idx="21">
                  <c:v>1.6408887429892622E-2</c:v>
                </c:pt>
                <c:pt idx="22">
                  <c:v>1.6608156459875387E-2</c:v>
                </c:pt>
                <c:pt idx="23">
                  <c:v>1.680673300674573E-2</c:v>
                </c:pt>
                <c:pt idx="24">
                  <c:v>1.977978511099392E-2</c:v>
                </c:pt>
                <c:pt idx="25">
                  <c:v>1.9572127948321059E-2</c:v>
                </c:pt>
                <c:pt idx="26">
                  <c:v>1.9010045020470268E-2</c:v>
                </c:pt>
                <c:pt idx="27">
                  <c:v>1.8233757715876785E-2</c:v>
                </c:pt>
                <c:pt idx="28">
                  <c:v>1.8076995125576242E-2</c:v>
                </c:pt>
                <c:pt idx="29">
                  <c:v>1.795765453640797E-2</c:v>
                </c:pt>
                <c:pt idx="30">
                  <c:v>1.7895263715237097E-2</c:v>
                </c:pt>
                <c:pt idx="31">
                  <c:v>1.7824460975402533E-2</c:v>
                </c:pt>
                <c:pt idx="32">
                  <c:v>1.9659950343299194E-2</c:v>
                </c:pt>
                <c:pt idx="33">
                  <c:v>1.9546155213731643E-2</c:v>
                </c:pt>
                <c:pt idx="34">
                  <c:v>1.9645124921696008E-2</c:v>
                </c:pt>
                <c:pt idx="35">
                  <c:v>1.9367966322882638E-2</c:v>
                </c:pt>
                <c:pt idx="36">
                  <c:v>2.0693181607371065E-2</c:v>
                </c:pt>
                <c:pt idx="37">
                  <c:v>2.0671814900365831E-2</c:v>
                </c:pt>
                <c:pt idx="38">
                  <c:v>1.8307009809046215E-2</c:v>
                </c:pt>
                <c:pt idx="39">
                  <c:v>1.8903282932965376E-2</c:v>
                </c:pt>
                <c:pt idx="40">
                  <c:v>1.9026002944701255E-2</c:v>
                </c:pt>
                <c:pt idx="41">
                  <c:v>1.8846829223824319E-2</c:v>
                </c:pt>
                <c:pt idx="42">
                  <c:v>1.5899989054665643E-2</c:v>
                </c:pt>
                <c:pt idx="43">
                  <c:v>1.581565367479321E-2</c:v>
                </c:pt>
                <c:pt idx="44">
                  <c:v>1.5667318625966681E-2</c:v>
                </c:pt>
                <c:pt idx="45">
                  <c:v>1.5390408732696328E-2</c:v>
                </c:pt>
                <c:pt idx="46">
                  <c:v>1.5355674625083597E-2</c:v>
                </c:pt>
                <c:pt idx="47">
                  <c:v>1.5623797970035287E-2</c:v>
                </c:pt>
                <c:pt idx="48">
                  <c:v>1.5968086920569471E-2</c:v>
                </c:pt>
                <c:pt idx="49">
                  <c:v>1.6160285559556606E-2</c:v>
                </c:pt>
                <c:pt idx="50">
                  <c:v>1.5865163462724791E-2</c:v>
                </c:pt>
                <c:pt idx="51">
                  <c:v>1.61273759601805E-2</c:v>
                </c:pt>
                <c:pt idx="52">
                  <c:v>1.6486673283008554E-2</c:v>
                </c:pt>
                <c:pt idx="53">
                  <c:v>1.646918247637013E-2</c:v>
                </c:pt>
                <c:pt idx="54">
                  <c:v>1.65641548217338E-2</c:v>
                </c:pt>
                <c:pt idx="55">
                  <c:v>1.6491687205788839E-2</c:v>
                </c:pt>
                <c:pt idx="56">
                  <c:v>1.6260336777638093E-2</c:v>
                </c:pt>
                <c:pt idx="57">
                  <c:v>1.6877239189792326E-2</c:v>
                </c:pt>
                <c:pt idx="58">
                  <c:v>1.6300969731690547E-2</c:v>
                </c:pt>
                <c:pt idx="59">
                  <c:v>1.8143169458651607E-2</c:v>
                </c:pt>
                <c:pt idx="60">
                  <c:v>1.7916885367373597E-2</c:v>
                </c:pt>
                <c:pt idx="61">
                  <c:v>1.7958370551240249E-2</c:v>
                </c:pt>
                <c:pt idx="62">
                  <c:v>1.7550610852125476E-2</c:v>
                </c:pt>
                <c:pt idx="63">
                  <c:v>1.7105340547923016E-2</c:v>
                </c:pt>
                <c:pt idx="64">
                  <c:v>1.7319476441498387E-2</c:v>
                </c:pt>
                <c:pt idx="65">
                  <c:v>1.7235947996260739E-2</c:v>
                </c:pt>
                <c:pt idx="66">
                  <c:v>1.5956719239728464E-2</c:v>
                </c:pt>
                <c:pt idx="67">
                  <c:v>1.553129607500113E-2</c:v>
                </c:pt>
                <c:pt idx="68">
                  <c:v>1.7163993552615567E-2</c:v>
                </c:pt>
                <c:pt idx="69">
                  <c:v>1.7249955179831147E-2</c:v>
                </c:pt>
                <c:pt idx="70">
                  <c:v>1.6956702111510315E-2</c:v>
                </c:pt>
                <c:pt idx="71">
                  <c:v>1.6585888445612953E-2</c:v>
                </c:pt>
                <c:pt idx="72">
                  <c:v>1.6501164129457454E-2</c:v>
                </c:pt>
                <c:pt idx="73">
                  <c:v>1.6485650608659683E-2</c:v>
                </c:pt>
                <c:pt idx="74">
                  <c:v>1.6333901415887718E-2</c:v>
                </c:pt>
                <c:pt idx="75">
                  <c:v>1.6889020926986992E-2</c:v>
                </c:pt>
                <c:pt idx="76">
                  <c:v>1.6338024183597397E-2</c:v>
                </c:pt>
                <c:pt idx="77">
                  <c:v>1.5326904365427094E-2</c:v>
                </c:pt>
                <c:pt idx="78">
                  <c:v>1.5413488468130367E-2</c:v>
                </c:pt>
                <c:pt idx="79">
                  <c:v>1.5165910980316973E-2</c:v>
                </c:pt>
                <c:pt idx="80">
                  <c:v>1.5033436678104792E-2</c:v>
                </c:pt>
                <c:pt idx="81">
                  <c:v>1.4932465876844696E-2</c:v>
                </c:pt>
                <c:pt idx="82">
                  <c:v>1.4570887251608679E-2</c:v>
                </c:pt>
                <c:pt idx="83">
                  <c:v>1.4556538252600155E-2</c:v>
                </c:pt>
                <c:pt idx="84">
                  <c:v>1.446532510959302E-2</c:v>
                </c:pt>
                <c:pt idx="85">
                  <c:v>1.4524800276506246E-2</c:v>
                </c:pt>
                <c:pt idx="86">
                  <c:v>1.4299292521405299E-2</c:v>
                </c:pt>
                <c:pt idx="87">
                  <c:v>1.3655123539096767E-2</c:v>
                </c:pt>
                <c:pt idx="88">
                  <c:v>1.340856500704774E-2</c:v>
                </c:pt>
                <c:pt idx="89">
                  <c:v>1.19649286623168E-2</c:v>
                </c:pt>
                <c:pt idx="90">
                  <c:v>1.1777636171247934E-2</c:v>
                </c:pt>
                <c:pt idx="91">
                  <c:v>1.2590733768228076E-2</c:v>
                </c:pt>
                <c:pt idx="92">
                  <c:v>1.2357405668390746E-2</c:v>
                </c:pt>
                <c:pt idx="93">
                  <c:v>1.2117042464716381E-2</c:v>
                </c:pt>
                <c:pt idx="94">
                  <c:v>1.19402693955456E-2</c:v>
                </c:pt>
                <c:pt idx="95">
                  <c:v>1.2393373220310791E-2</c:v>
                </c:pt>
                <c:pt idx="96">
                  <c:v>1.1498940619090419E-2</c:v>
                </c:pt>
                <c:pt idx="97">
                  <c:v>1.2549873670382876E-2</c:v>
                </c:pt>
                <c:pt idx="98">
                  <c:v>1.2739814563256851E-2</c:v>
                </c:pt>
                <c:pt idx="99">
                  <c:v>1.3035296725555919E-2</c:v>
                </c:pt>
                <c:pt idx="100">
                  <c:v>1.2718608359959619E-2</c:v>
                </c:pt>
                <c:pt idx="101">
                  <c:v>1.2714423596988525E-2</c:v>
                </c:pt>
                <c:pt idx="102">
                  <c:v>1.2613310011184063E-2</c:v>
                </c:pt>
                <c:pt idx="103">
                  <c:v>1.2489120332186738E-2</c:v>
                </c:pt>
                <c:pt idx="104">
                  <c:v>1.2262542845884739E-2</c:v>
                </c:pt>
                <c:pt idx="105">
                  <c:v>1.1945695662696253E-2</c:v>
                </c:pt>
              </c:numCache>
            </c:numRef>
          </c:val>
          <c:smooth val="0"/>
          <c:extLst>
            <c:ext xmlns:c16="http://schemas.microsoft.com/office/drawing/2014/chart" uri="{C3380CC4-5D6E-409C-BE32-E72D297353CC}">
              <c16:uniqueId val="{00000003-721B-42AE-BFB1-882D612B36E4}"/>
            </c:ext>
          </c:extLst>
        </c:ser>
        <c:ser>
          <c:idx val="4"/>
          <c:order val="4"/>
          <c:tx>
            <c:strRef>
              <c:f>'C4-43'!$G$15</c:f>
              <c:strCache>
                <c:ptCount val="1"/>
                <c:pt idx="0">
                  <c:v>Egyéb</c:v>
                </c:pt>
              </c:strCache>
            </c:strRef>
          </c:tx>
          <c:spPr>
            <a:ln w="12700" cap="rnd">
              <a:solidFill>
                <a:schemeClr val="tx1">
                  <a:lumMod val="95000"/>
                  <a:lumOff val="5000"/>
                </a:schemeClr>
              </a:solidFill>
              <a:prstDash val="solid"/>
              <a:round/>
            </a:ln>
            <a:effectLst/>
          </c:spPr>
          <c:marker>
            <c:symbol val="none"/>
          </c:marker>
          <c:cat>
            <c:multiLvlStrRef>
              <c:f>'C4-43'!$A$17:$B$122</c:f>
              <c:multiLvlStrCache>
                <c:ptCount val="106"/>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lvl>
                <c:lvl>
                  <c:pt idx="0">
                    <c:v>2012</c:v>
                  </c:pt>
                  <c:pt idx="12">
                    <c:v>2013</c:v>
                  </c:pt>
                  <c:pt idx="24">
                    <c:v>2014</c:v>
                  </c:pt>
                  <c:pt idx="36">
                    <c:v>2015</c:v>
                  </c:pt>
                  <c:pt idx="48">
                    <c:v>2016</c:v>
                  </c:pt>
                  <c:pt idx="60">
                    <c:v>2017</c:v>
                  </c:pt>
                  <c:pt idx="72">
                    <c:v>2018</c:v>
                  </c:pt>
                  <c:pt idx="84">
                    <c:v>2019</c:v>
                  </c:pt>
                  <c:pt idx="96">
                    <c:v>2020</c:v>
                  </c:pt>
                </c:lvl>
              </c:multiLvlStrCache>
            </c:multiLvlStrRef>
          </c:cat>
          <c:val>
            <c:numRef>
              <c:f>'C4-43'!$G$17:$G$122</c:f>
              <c:numCache>
                <c:formatCode>General</c:formatCode>
                <c:ptCount val="106"/>
                <c:pt idx="3">
                  <c:v>4.0220401535402128E-2</c:v>
                </c:pt>
                <c:pt idx="4">
                  <c:v>3.7662225481783454E-2</c:v>
                </c:pt>
                <c:pt idx="5">
                  <c:v>3.7947773955924274E-2</c:v>
                </c:pt>
                <c:pt idx="6">
                  <c:v>3.4932756472246987E-2</c:v>
                </c:pt>
                <c:pt idx="7">
                  <c:v>3.7329549182029798E-2</c:v>
                </c:pt>
                <c:pt idx="8">
                  <c:v>3.6964984133413509E-2</c:v>
                </c:pt>
                <c:pt idx="9">
                  <c:v>3.8346505552548649E-2</c:v>
                </c:pt>
                <c:pt idx="10">
                  <c:v>3.7968640197549849E-2</c:v>
                </c:pt>
                <c:pt idx="11">
                  <c:v>3.8144093714600258E-2</c:v>
                </c:pt>
                <c:pt idx="12">
                  <c:v>4.6875595288353347E-2</c:v>
                </c:pt>
                <c:pt idx="13">
                  <c:v>4.7495613730319672E-2</c:v>
                </c:pt>
                <c:pt idx="14">
                  <c:v>4.7806809130114758E-2</c:v>
                </c:pt>
                <c:pt idx="15">
                  <c:v>4.7826359537630134E-2</c:v>
                </c:pt>
                <c:pt idx="16">
                  <c:v>4.7038713534107032E-2</c:v>
                </c:pt>
                <c:pt idx="17">
                  <c:v>4.6359016391558983E-2</c:v>
                </c:pt>
                <c:pt idx="18">
                  <c:v>4.1854376652821518E-2</c:v>
                </c:pt>
                <c:pt idx="19">
                  <c:v>4.5894463845064556E-2</c:v>
                </c:pt>
                <c:pt idx="20">
                  <c:v>4.6397678461653602E-2</c:v>
                </c:pt>
                <c:pt idx="21">
                  <c:v>4.7617275595205552E-2</c:v>
                </c:pt>
                <c:pt idx="22">
                  <c:v>3.9361120248469675E-2</c:v>
                </c:pt>
                <c:pt idx="23">
                  <c:v>4.0580366079772723E-2</c:v>
                </c:pt>
                <c:pt idx="24">
                  <c:v>4.1212928601122759E-2</c:v>
                </c:pt>
                <c:pt idx="25">
                  <c:v>4.2251570672167366E-2</c:v>
                </c:pt>
                <c:pt idx="26">
                  <c:v>4.0066828932895399E-2</c:v>
                </c:pt>
                <c:pt idx="27">
                  <c:v>3.9886762222660715E-2</c:v>
                </c:pt>
                <c:pt idx="28">
                  <c:v>3.9186899735833475E-2</c:v>
                </c:pt>
                <c:pt idx="29">
                  <c:v>4.078632982930161E-2</c:v>
                </c:pt>
                <c:pt idx="30">
                  <c:v>4.0962403478216225E-2</c:v>
                </c:pt>
                <c:pt idx="31">
                  <c:v>4.1176969246959988E-2</c:v>
                </c:pt>
                <c:pt idx="32">
                  <c:v>4.1435068861663538E-2</c:v>
                </c:pt>
                <c:pt idx="33">
                  <c:v>4.5578200837858407E-2</c:v>
                </c:pt>
                <c:pt idx="34">
                  <c:v>4.3539039455262302E-2</c:v>
                </c:pt>
                <c:pt idx="35">
                  <c:v>4.4231152232579535E-2</c:v>
                </c:pt>
                <c:pt idx="36">
                  <c:v>4.5408437725539832E-2</c:v>
                </c:pt>
                <c:pt idx="37">
                  <c:v>4.5952088001221122E-2</c:v>
                </c:pt>
                <c:pt idx="38">
                  <c:v>4.7927477830631143E-2</c:v>
                </c:pt>
                <c:pt idx="39">
                  <c:v>4.8214766211857149E-2</c:v>
                </c:pt>
                <c:pt idx="40">
                  <c:v>4.7360086614632757E-2</c:v>
                </c:pt>
                <c:pt idx="41">
                  <c:v>4.6528266835778057E-2</c:v>
                </c:pt>
                <c:pt idx="42">
                  <c:v>4.4297827539046153E-2</c:v>
                </c:pt>
                <c:pt idx="43">
                  <c:v>4.3768905318077311E-2</c:v>
                </c:pt>
                <c:pt idx="44">
                  <c:v>4.6246945725599301E-2</c:v>
                </c:pt>
                <c:pt idx="45">
                  <c:v>5.1545849969836174E-2</c:v>
                </c:pt>
                <c:pt idx="46">
                  <c:v>4.6696074325404874E-2</c:v>
                </c:pt>
                <c:pt idx="47">
                  <c:v>4.1955609990627168E-2</c:v>
                </c:pt>
                <c:pt idx="48">
                  <c:v>4.2110602055320412E-2</c:v>
                </c:pt>
                <c:pt idx="49">
                  <c:v>4.2927648657790182E-2</c:v>
                </c:pt>
                <c:pt idx="50">
                  <c:v>5.8301221818144108E-2</c:v>
                </c:pt>
                <c:pt idx="51">
                  <c:v>5.6473532239362759E-2</c:v>
                </c:pt>
                <c:pt idx="52">
                  <c:v>4.3647148423034313E-2</c:v>
                </c:pt>
                <c:pt idx="53">
                  <c:v>4.3334973960017925E-2</c:v>
                </c:pt>
                <c:pt idx="54">
                  <c:v>4.3868066981385734E-2</c:v>
                </c:pt>
                <c:pt idx="55">
                  <c:v>4.3285086914457926E-2</c:v>
                </c:pt>
                <c:pt idx="56">
                  <c:v>4.3762577544188913E-2</c:v>
                </c:pt>
                <c:pt idx="57">
                  <c:v>4.2964560488569753E-2</c:v>
                </c:pt>
                <c:pt idx="58">
                  <c:v>4.2994455717936669E-2</c:v>
                </c:pt>
                <c:pt idx="59">
                  <c:v>4.2823730615170266E-2</c:v>
                </c:pt>
                <c:pt idx="60">
                  <c:v>4.3262497418207452E-2</c:v>
                </c:pt>
                <c:pt idx="61">
                  <c:v>4.3408894875318488E-2</c:v>
                </c:pt>
                <c:pt idx="62">
                  <c:v>4.2861049026824027E-2</c:v>
                </c:pt>
                <c:pt idx="63">
                  <c:v>5.1904505140773632E-2</c:v>
                </c:pt>
                <c:pt idx="64">
                  <c:v>5.1613780771746026E-2</c:v>
                </c:pt>
                <c:pt idx="65">
                  <c:v>5.2227990464999305E-2</c:v>
                </c:pt>
                <c:pt idx="66">
                  <c:v>4.7485560007607258E-2</c:v>
                </c:pt>
                <c:pt idx="67">
                  <c:v>4.6181562166886084E-2</c:v>
                </c:pt>
                <c:pt idx="68">
                  <c:v>4.6494879442969608E-2</c:v>
                </c:pt>
                <c:pt idx="69">
                  <c:v>4.6285932255239581E-2</c:v>
                </c:pt>
                <c:pt idx="70">
                  <c:v>4.6042780938053779E-2</c:v>
                </c:pt>
                <c:pt idx="71">
                  <c:v>4.6473326073482452E-2</c:v>
                </c:pt>
                <c:pt idx="72">
                  <c:v>4.5914168446775622E-2</c:v>
                </c:pt>
                <c:pt idx="73">
                  <c:v>4.6018196326508234E-2</c:v>
                </c:pt>
                <c:pt idx="74">
                  <c:v>4.5285287504314625E-2</c:v>
                </c:pt>
                <c:pt idx="75">
                  <c:v>4.5697070050063696E-2</c:v>
                </c:pt>
                <c:pt idx="76">
                  <c:v>4.5697777269121415E-2</c:v>
                </c:pt>
                <c:pt idx="77">
                  <c:v>4.5008011467033524E-2</c:v>
                </c:pt>
                <c:pt idx="78">
                  <c:v>4.4964862835640579E-2</c:v>
                </c:pt>
                <c:pt idx="79">
                  <c:v>4.4662251630050637E-2</c:v>
                </c:pt>
                <c:pt idx="80">
                  <c:v>4.4430075484326634E-2</c:v>
                </c:pt>
                <c:pt idx="81">
                  <c:v>4.3447118621362774E-2</c:v>
                </c:pt>
                <c:pt idx="82">
                  <c:v>4.3264057763873334E-2</c:v>
                </c:pt>
                <c:pt idx="83">
                  <c:v>4.3882343711458924E-2</c:v>
                </c:pt>
                <c:pt idx="84">
                  <c:v>4.4620210865462265E-2</c:v>
                </c:pt>
                <c:pt idx="85">
                  <c:v>4.4471565348725345E-2</c:v>
                </c:pt>
                <c:pt idx="86">
                  <c:v>4.4022462253535635E-2</c:v>
                </c:pt>
                <c:pt idx="87">
                  <c:v>4.3317604586211061E-2</c:v>
                </c:pt>
                <c:pt idx="88">
                  <c:v>4.2141051510831903E-2</c:v>
                </c:pt>
                <c:pt idx="89">
                  <c:v>4.0149946663181696E-2</c:v>
                </c:pt>
                <c:pt idx="90">
                  <c:v>3.9215845084915824E-2</c:v>
                </c:pt>
                <c:pt idx="91">
                  <c:v>3.9083415056691453E-2</c:v>
                </c:pt>
                <c:pt idx="92">
                  <c:v>3.8866070004099917E-2</c:v>
                </c:pt>
                <c:pt idx="93">
                  <c:v>4.3324853742309669E-2</c:v>
                </c:pt>
                <c:pt idx="94">
                  <c:v>4.5727233805042955E-2</c:v>
                </c:pt>
                <c:pt idx="95">
                  <c:v>4.6159010255710078E-2</c:v>
                </c:pt>
                <c:pt idx="96">
                  <c:v>4.5117185982516003E-2</c:v>
                </c:pt>
                <c:pt idx="97">
                  <c:v>4.8978626644400405E-2</c:v>
                </c:pt>
                <c:pt idx="98">
                  <c:v>4.8754933896984362E-2</c:v>
                </c:pt>
                <c:pt idx="99">
                  <c:v>5.0658276695525167E-2</c:v>
                </c:pt>
                <c:pt idx="100">
                  <c:v>5.2966581427956724E-2</c:v>
                </c:pt>
                <c:pt idx="101">
                  <c:v>5.3210771387395744E-2</c:v>
                </c:pt>
                <c:pt idx="102">
                  <c:v>4.8086914357478E-2</c:v>
                </c:pt>
                <c:pt idx="103">
                  <c:v>4.500431062007651E-2</c:v>
                </c:pt>
                <c:pt idx="104">
                  <c:v>4.5123137061433574E-2</c:v>
                </c:pt>
                <c:pt idx="105">
                  <c:v>4.5769005753799788E-2</c:v>
                </c:pt>
              </c:numCache>
            </c:numRef>
          </c:val>
          <c:smooth val="0"/>
          <c:extLst>
            <c:ext xmlns:c16="http://schemas.microsoft.com/office/drawing/2014/chart" uri="{C3380CC4-5D6E-409C-BE32-E72D297353CC}">
              <c16:uniqueId val="{00000004-721B-42AE-BFB1-882D612B36E4}"/>
            </c:ext>
          </c:extLst>
        </c:ser>
        <c:dLbls>
          <c:showLegendKey val="0"/>
          <c:showVal val="0"/>
          <c:showCatName val="0"/>
          <c:showSerName val="0"/>
          <c:showPercent val="0"/>
          <c:showBubbleSize val="0"/>
        </c:dLbls>
        <c:marker val="1"/>
        <c:smooth val="0"/>
        <c:axId val="944866976"/>
        <c:axId val="944873864"/>
      </c:lineChart>
      <c:lineChart>
        <c:grouping val="standard"/>
        <c:varyColors val="0"/>
        <c:ser>
          <c:idx val="1"/>
          <c:order val="1"/>
          <c:tx>
            <c:strRef>
              <c:f>'C4-43'!$D$15</c:f>
              <c:strCache>
                <c:ptCount val="1"/>
                <c:pt idx="0">
                  <c:v>Vegyipar (C20)</c:v>
                </c:pt>
              </c:strCache>
            </c:strRef>
          </c:tx>
          <c:spPr>
            <a:ln w="12700" cap="rnd">
              <a:solidFill>
                <a:srgbClr val="C00000"/>
              </a:solidFill>
              <a:round/>
            </a:ln>
            <a:effectLst/>
          </c:spPr>
          <c:marker>
            <c:symbol val="none"/>
          </c:marker>
          <c:cat>
            <c:multiLvlStrRef>
              <c:f>'C4-43'!$A$17:$B$122</c:f>
              <c:multiLvlStrCache>
                <c:ptCount val="106"/>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lvl>
                <c:lvl>
                  <c:pt idx="0">
                    <c:v>2012</c:v>
                  </c:pt>
                  <c:pt idx="12">
                    <c:v>2013</c:v>
                  </c:pt>
                  <c:pt idx="24">
                    <c:v>2014</c:v>
                  </c:pt>
                  <c:pt idx="36">
                    <c:v>2015</c:v>
                  </c:pt>
                  <c:pt idx="48">
                    <c:v>2016</c:v>
                  </c:pt>
                  <c:pt idx="60">
                    <c:v>2017</c:v>
                  </c:pt>
                  <c:pt idx="72">
                    <c:v>2018</c:v>
                  </c:pt>
                  <c:pt idx="84">
                    <c:v>2019</c:v>
                  </c:pt>
                  <c:pt idx="96">
                    <c:v>2020</c:v>
                  </c:pt>
                </c:lvl>
              </c:multiLvlStrCache>
            </c:multiLvlStrRef>
          </c:cat>
          <c:val>
            <c:numRef>
              <c:f>'C4-43'!$D$17:$D$122</c:f>
              <c:numCache>
                <c:formatCode>General</c:formatCode>
                <c:ptCount val="106"/>
                <c:pt idx="3">
                  <c:v>3.3155331883852517E-3</c:v>
                </c:pt>
                <c:pt idx="4">
                  <c:v>5.744225656660361E-3</c:v>
                </c:pt>
                <c:pt idx="5">
                  <c:v>5.7621642267382724E-3</c:v>
                </c:pt>
                <c:pt idx="6">
                  <c:v>5.9654184082920669E-3</c:v>
                </c:pt>
                <c:pt idx="7">
                  <c:v>5.8990252905525764E-3</c:v>
                </c:pt>
                <c:pt idx="8">
                  <c:v>6.2665434204056004E-3</c:v>
                </c:pt>
                <c:pt idx="9">
                  <c:v>7.1109936999231562E-3</c:v>
                </c:pt>
                <c:pt idx="10">
                  <c:v>6.9800238514015032E-3</c:v>
                </c:pt>
                <c:pt idx="11">
                  <c:v>8.023188774576695E-3</c:v>
                </c:pt>
                <c:pt idx="12">
                  <c:v>7.3856088771078136E-3</c:v>
                </c:pt>
                <c:pt idx="13">
                  <c:v>7.5418105906301658E-3</c:v>
                </c:pt>
                <c:pt idx="14">
                  <c:v>7.9272447508553032E-3</c:v>
                </c:pt>
                <c:pt idx="15">
                  <c:v>7.8601629644711769E-3</c:v>
                </c:pt>
                <c:pt idx="16">
                  <c:v>7.4472167692543221E-3</c:v>
                </c:pt>
                <c:pt idx="17">
                  <c:v>7.4251995894420841E-3</c:v>
                </c:pt>
                <c:pt idx="18">
                  <c:v>1.052361624342355E-2</c:v>
                </c:pt>
                <c:pt idx="19">
                  <c:v>1.0243298720557389E-2</c:v>
                </c:pt>
                <c:pt idx="20">
                  <c:v>1.049573899444646E-2</c:v>
                </c:pt>
                <c:pt idx="21">
                  <c:v>1.0876375461381968E-2</c:v>
                </c:pt>
                <c:pt idx="22">
                  <c:v>1.1078649147850133E-2</c:v>
                </c:pt>
                <c:pt idx="23">
                  <c:v>1.1562077407559074E-2</c:v>
                </c:pt>
                <c:pt idx="24">
                  <c:v>1.1684517976048431E-2</c:v>
                </c:pt>
                <c:pt idx="25">
                  <c:v>1.1454581584791183E-2</c:v>
                </c:pt>
                <c:pt idx="26">
                  <c:v>6.0985817667620852E-2</c:v>
                </c:pt>
                <c:pt idx="27">
                  <c:v>6.1013562118783997E-2</c:v>
                </c:pt>
                <c:pt idx="28">
                  <c:v>6.1129697184071033E-2</c:v>
                </c:pt>
                <c:pt idx="29">
                  <c:v>5.2633246772949775E-2</c:v>
                </c:pt>
                <c:pt idx="30">
                  <c:v>4.892116907615101E-2</c:v>
                </c:pt>
                <c:pt idx="31">
                  <c:v>5.0253900298999746E-2</c:v>
                </c:pt>
                <c:pt idx="32">
                  <c:v>5.0229325087884094E-2</c:v>
                </c:pt>
                <c:pt idx="33">
                  <c:v>4.7090612866741551E-2</c:v>
                </c:pt>
                <c:pt idx="34">
                  <c:v>4.7072089137187266E-2</c:v>
                </c:pt>
                <c:pt idx="35">
                  <c:v>5.3834344688195791E-2</c:v>
                </c:pt>
                <c:pt idx="36">
                  <c:v>1.6658596197856201E-2</c:v>
                </c:pt>
                <c:pt idx="37">
                  <c:v>1.6569171402870394E-2</c:v>
                </c:pt>
                <c:pt idx="38">
                  <c:v>1.749630156774425E-2</c:v>
                </c:pt>
                <c:pt idx="39">
                  <c:v>1.7485726131368156E-2</c:v>
                </c:pt>
                <c:pt idx="40">
                  <c:v>1.7673271427654721E-2</c:v>
                </c:pt>
                <c:pt idx="41">
                  <c:v>1.7774388507969245E-2</c:v>
                </c:pt>
                <c:pt idx="42">
                  <c:v>1.7746718510065273E-2</c:v>
                </c:pt>
                <c:pt idx="43">
                  <c:v>1.7249066261622405E-2</c:v>
                </c:pt>
                <c:pt idx="44">
                  <c:v>1.7711521823012114E-2</c:v>
                </c:pt>
                <c:pt idx="45">
                  <c:v>2.109371864307483E-2</c:v>
                </c:pt>
                <c:pt idx="46">
                  <c:v>2.1298080978652843E-2</c:v>
                </c:pt>
                <c:pt idx="47">
                  <c:v>2.1210498626788549E-2</c:v>
                </c:pt>
                <c:pt idx="48">
                  <c:v>2.0766654255750448E-2</c:v>
                </c:pt>
                <c:pt idx="49">
                  <c:v>2.2453124430484951E-2</c:v>
                </c:pt>
                <c:pt idx="50">
                  <c:v>2.1893942446330736E-2</c:v>
                </c:pt>
                <c:pt idx="51">
                  <c:v>2.2129411582049164E-2</c:v>
                </c:pt>
                <c:pt idx="52">
                  <c:v>2.2303391533224554E-2</c:v>
                </c:pt>
                <c:pt idx="53">
                  <c:v>2.3913254227801013E-2</c:v>
                </c:pt>
                <c:pt idx="54">
                  <c:v>2.134175219367089E-2</c:v>
                </c:pt>
                <c:pt idx="55">
                  <c:v>2.1407273772892831E-2</c:v>
                </c:pt>
                <c:pt idx="56">
                  <c:v>1.9464625338394999E-2</c:v>
                </c:pt>
                <c:pt idx="57">
                  <c:v>1.7250068185118136E-2</c:v>
                </c:pt>
                <c:pt idx="58">
                  <c:v>1.9218904391945995E-2</c:v>
                </c:pt>
                <c:pt idx="59">
                  <c:v>1.8965165439641878E-2</c:v>
                </c:pt>
                <c:pt idx="60">
                  <c:v>1.9013919807216884E-2</c:v>
                </c:pt>
                <c:pt idx="61">
                  <c:v>1.8568580549462973E-2</c:v>
                </c:pt>
                <c:pt idx="62">
                  <c:v>2.6025259798419773E-2</c:v>
                </c:pt>
                <c:pt idx="63">
                  <c:v>2.4684832619540548E-2</c:v>
                </c:pt>
                <c:pt idx="64">
                  <c:v>2.4866621468093722E-2</c:v>
                </c:pt>
                <c:pt idx="65">
                  <c:v>2.4745977972183426E-2</c:v>
                </c:pt>
                <c:pt idx="66">
                  <c:v>2.4120299860689823E-2</c:v>
                </c:pt>
                <c:pt idx="67">
                  <c:v>2.3650781384384853E-2</c:v>
                </c:pt>
                <c:pt idx="68">
                  <c:v>2.3842179834355465E-2</c:v>
                </c:pt>
                <c:pt idx="69">
                  <c:v>1.5034860159772344E-2</c:v>
                </c:pt>
                <c:pt idx="70">
                  <c:v>1.2884024481777775E-2</c:v>
                </c:pt>
                <c:pt idx="71">
                  <c:v>1.311370365261719E-2</c:v>
                </c:pt>
                <c:pt idx="72">
                  <c:v>1.2714338323887898E-2</c:v>
                </c:pt>
                <c:pt idx="73">
                  <c:v>1.2980902822643048E-2</c:v>
                </c:pt>
                <c:pt idx="74">
                  <c:v>1.2842089469863465E-2</c:v>
                </c:pt>
                <c:pt idx="75">
                  <c:v>1.3634989316008896E-2</c:v>
                </c:pt>
                <c:pt idx="76">
                  <c:v>1.3512745683020074E-2</c:v>
                </c:pt>
                <c:pt idx="77">
                  <c:v>1.3508057289066249E-2</c:v>
                </c:pt>
                <c:pt idx="78">
                  <c:v>1.3185968787243003E-2</c:v>
                </c:pt>
                <c:pt idx="79">
                  <c:v>1.2352920570977652E-2</c:v>
                </c:pt>
                <c:pt idx="80">
                  <c:v>1.2348526263407589E-2</c:v>
                </c:pt>
                <c:pt idx="81">
                  <c:v>1.3104330372058545E-2</c:v>
                </c:pt>
                <c:pt idx="82">
                  <c:v>1.2673077324835687E-2</c:v>
                </c:pt>
                <c:pt idx="83">
                  <c:v>1.3397827524261661E-2</c:v>
                </c:pt>
                <c:pt idx="84">
                  <c:v>1.3134248405058628E-2</c:v>
                </c:pt>
                <c:pt idx="85">
                  <c:v>1.4215503871172073E-2</c:v>
                </c:pt>
                <c:pt idx="86">
                  <c:v>1.4264042411509763E-2</c:v>
                </c:pt>
                <c:pt idx="87">
                  <c:v>2.0686962698939645E-2</c:v>
                </c:pt>
                <c:pt idx="88">
                  <c:v>1.9640777984844093E-2</c:v>
                </c:pt>
                <c:pt idx="89">
                  <c:v>2.0165826473794991E-2</c:v>
                </c:pt>
                <c:pt idx="90">
                  <c:v>2.1830453604250333E-2</c:v>
                </c:pt>
                <c:pt idx="91">
                  <c:v>2.1551381929497633E-2</c:v>
                </c:pt>
                <c:pt idx="92">
                  <c:v>2.8983858396613413E-2</c:v>
                </c:pt>
                <c:pt idx="93">
                  <c:v>2.7588978338495055E-2</c:v>
                </c:pt>
                <c:pt idx="94">
                  <c:v>2.7943672846024708E-2</c:v>
                </c:pt>
                <c:pt idx="95">
                  <c:v>2.8781918073029229E-2</c:v>
                </c:pt>
                <c:pt idx="96">
                  <c:v>2.8402682579218411E-2</c:v>
                </c:pt>
                <c:pt idx="97">
                  <c:v>2.7692331920250855E-2</c:v>
                </c:pt>
                <c:pt idx="98">
                  <c:v>3.1529524729918275E-2</c:v>
                </c:pt>
                <c:pt idx="99">
                  <c:v>2.4871194834601727E-2</c:v>
                </c:pt>
                <c:pt idx="100">
                  <c:v>2.8273786463032854E-2</c:v>
                </c:pt>
                <c:pt idx="101">
                  <c:v>2.7370127935672155E-2</c:v>
                </c:pt>
                <c:pt idx="102">
                  <c:v>2.7529888215110033E-2</c:v>
                </c:pt>
                <c:pt idx="103">
                  <c:v>2.8639931639384518E-2</c:v>
                </c:pt>
                <c:pt idx="104">
                  <c:v>2.120832757313415E-2</c:v>
                </c:pt>
                <c:pt idx="105">
                  <c:v>2.1957831392186562E-2</c:v>
                </c:pt>
              </c:numCache>
            </c:numRef>
          </c:val>
          <c:smooth val="0"/>
          <c:extLst>
            <c:ext xmlns:c16="http://schemas.microsoft.com/office/drawing/2014/chart" uri="{C3380CC4-5D6E-409C-BE32-E72D297353CC}">
              <c16:uniqueId val="{00000001-721B-42AE-BFB1-882D612B36E4}"/>
            </c:ext>
          </c:extLst>
        </c:ser>
        <c:dLbls>
          <c:showLegendKey val="0"/>
          <c:showVal val="0"/>
          <c:showCatName val="0"/>
          <c:showSerName val="0"/>
          <c:showPercent val="0"/>
          <c:showBubbleSize val="0"/>
        </c:dLbls>
        <c:marker val="1"/>
        <c:smooth val="0"/>
        <c:axId val="1070646336"/>
        <c:axId val="1070641416"/>
      </c:lineChart>
      <c:catAx>
        <c:axId val="944866976"/>
        <c:scaling>
          <c:orientation val="minMax"/>
        </c:scaling>
        <c:delete val="0"/>
        <c:axPos val="b"/>
        <c:numFmt formatCode="General" sourceLinked="1"/>
        <c:majorTickMark val="none"/>
        <c:minorTickMark val="none"/>
        <c:tickLblPos val="nextTo"/>
        <c:spPr>
          <a:noFill/>
          <a:ln w="6350" cap="flat" cmpd="sng" algn="ctr">
            <a:solidFill>
              <a:schemeClr val="accent3"/>
            </a:solidFill>
            <a:prstDash val="solid"/>
            <a:miter lim="800000"/>
          </a:ln>
          <a:effectLst/>
        </c:spPr>
        <c:txPr>
          <a:bodyPr rot="-5400000" spcFirstLastPara="1" vertOverflow="ellipsis" wrap="square" anchor="ctr" anchorCtr="1"/>
          <a:lstStyle/>
          <a:p>
            <a:pPr>
              <a:defRPr sz="900" b="0" i="0" u="none" strike="noStrike" kern="1200" baseline="0">
                <a:solidFill>
                  <a:schemeClr val="tx1"/>
                </a:solidFill>
                <a:latin typeface="+mn-lt"/>
                <a:ea typeface="+mn-ea"/>
                <a:cs typeface="+mn-cs"/>
              </a:defRPr>
            </a:pPr>
            <a:endParaRPr lang="hu-HU"/>
          </a:p>
        </c:txPr>
        <c:crossAx val="944873864"/>
        <c:crosses val="autoZero"/>
        <c:auto val="1"/>
        <c:lblAlgn val="ctr"/>
        <c:lblOffset val="100"/>
        <c:tickLblSkip val="12"/>
        <c:noMultiLvlLbl val="0"/>
      </c:catAx>
      <c:valAx>
        <c:axId val="94487386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44866976"/>
        <c:crosses val="autoZero"/>
        <c:crossBetween val="between"/>
        <c:majorUnit val="1.0000000000000002E-2"/>
      </c:valAx>
      <c:valAx>
        <c:axId val="1070641416"/>
        <c:scaling>
          <c:orientation val="minMax"/>
        </c:scaling>
        <c:delete val="0"/>
        <c:axPos val="r"/>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70646336"/>
        <c:crosses val="max"/>
        <c:crossBetween val="between"/>
      </c:valAx>
      <c:catAx>
        <c:axId val="1070646336"/>
        <c:scaling>
          <c:orientation val="minMax"/>
        </c:scaling>
        <c:delete val="1"/>
        <c:axPos val="b"/>
        <c:numFmt formatCode="General" sourceLinked="1"/>
        <c:majorTickMark val="out"/>
        <c:minorTickMark val="none"/>
        <c:tickLblPos val="nextTo"/>
        <c:crossAx val="1070641416"/>
        <c:crosses val="autoZero"/>
        <c:auto val="1"/>
        <c:lblAlgn val="ctr"/>
        <c:lblOffset val="100"/>
        <c:noMultiLvlLbl val="0"/>
      </c:catAx>
      <c:spPr>
        <a:noFill/>
        <a:ln>
          <a:solidFill>
            <a:schemeClr val="bg1">
              <a:lumMod val="65000"/>
            </a:schemeClr>
          </a:solidFill>
        </a:ln>
        <a:effectLst/>
      </c:spPr>
    </c:plotArea>
    <c:legend>
      <c:legendPos val="b"/>
      <c:legendEntry>
        <c:idx val="0"/>
        <c:txPr>
          <a:bodyPr rot="0" spcFirstLastPara="1" vertOverflow="ellipsis" vert="horz" wrap="square" anchor="ctr" anchorCtr="1"/>
          <a:lstStyle/>
          <a:p>
            <a:pPr>
              <a:defRPr sz="1000" b="0" i="0" u="none" strike="noStrike" kern="1200" baseline="0">
                <a:solidFill>
                  <a:schemeClr val="accent6"/>
                </a:solidFill>
                <a:latin typeface="+mn-lt"/>
                <a:ea typeface="+mn-ea"/>
                <a:cs typeface="+mn-cs"/>
              </a:defRPr>
            </a:pPr>
            <a:endParaRPr lang="hu-HU"/>
          </a:p>
        </c:txPr>
      </c:legendEntry>
      <c:legendEntry>
        <c:idx val="1"/>
        <c:txPr>
          <a:bodyPr rot="0" spcFirstLastPara="1" vertOverflow="ellipsis" vert="horz" wrap="square" anchor="ctr" anchorCtr="1"/>
          <a:lstStyle/>
          <a:p>
            <a:pPr>
              <a:defRPr sz="1000" b="0" i="0" u="none" strike="noStrike" kern="1200" baseline="0">
                <a:solidFill>
                  <a:schemeClr val="accent1">
                    <a:lumMod val="50000"/>
                  </a:schemeClr>
                </a:solidFill>
                <a:latin typeface="+mn-lt"/>
                <a:ea typeface="+mn-ea"/>
                <a:cs typeface="+mn-cs"/>
              </a:defRPr>
            </a:pPr>
            <a:endParaRPr lang="hu-HU"/>
          </a:p>
        </c:txPr>
      </c:legendEntry>
      <c:legendEntry>
        <c:idx val="2"/>
        <c:txPr>
          <a:bodyPr rot="0" spcFirstLastPara="1" vertOverflow="ellipsis" vert="horz" wrap="square" anchor="ctr" anchorCtr="1"/>
          <a:lstStyle/>
          <a:p>
            <a:pPr>
              <a:defRPr sz="1000" b="0" i="0" u="none" strike="noStrike" kern="1200" baseline="0">
                <a:solidFill>
                  <a:schemeClr val="accent2"/>
                </a:solidFill>
                <a:latin typeface="+mn-lt"/>
                <a:ea typeface="+mn-ea"/>
                <a:cs typeface="+mn-cs"/>
              </a:defRPr>
            </a:pPr>
            <a:endParaRPr lang="hu-HU"/>
          </a:p>
        </c:txPr>
      </c:legendEntry>
      <c:legendEntry>
        <c:idx val="4"/>
        <c:txPr>
          <a:bodyPr rot="0" spcFirstLastPara="1" vertOverflow="ellipsis" vert="horz" wrap="square" anchor="ctr" anchorCtr="1"/>
          <a:lstStyle/>
          <a:p>
            <a:pPr>
              <a:defRPr sz="1000" b="0" i="0" u="none" strike="noStrike" kern="1200" baseline="0">
                <a:solidFill>
                  <a:srgbClr val="C00000"/>
                </a:solidFill>
                <a:latin typeface="+mn-lt"/>
                <a:ea typeface="+mn-ea"/>
                <a:cs typeface="+mn-cs"/>
              </a:defRPr>
            </a:pPr>
            <a:endParaRPr lang="hu-HU"/>
          </a:p>
        </c:txPr>
      </c:legendEntry>
      <c:layout>
        <c:manualLayout>
          <c:xMode val="edge"/>
          <c:yMode val="edge"/>
          <c:x val="0.13859300046887962"/>
          <c:y val="0.8509382612861468"/>
          <c:w val="0.80763979892945814"/>
          <c:h val="0.10198883037722264"/>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c:printSettings>
  <c:userShapes r:id="rId3"/>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mn-lt"/>
                <a:ea typeface="+mn-ea"/>
                <a:cs typeface="+mn-cs"/>
              </a:defRPr>
            </a:pPr>
            <a:r>
              <a:rPr lang="hu-HU" sz="1000">
                <a:solidFill>
                  <a:sysClr val="windowText" lastClr="000000"/>
                </a:solidFill>
              </a:rPr>
              <a:t>Sectoral BCRI (Gompertz</a:t>
            </a:r>
            <a:r>
              <a:rPr lang="hu-HU" sz="1000" baseline="0">
                <a:solidFill>
                  <a:sysClr val="windowText" lastClr="000000"/>
                </a:solidFill>
              </a:rPr>
              <a:t> </a:t>
            </a:r>
            <a:r>
              <a:rPr lang="hu-HU" sz="1000">
                <a:solidFill>
                  <a:sysClr val="windowText" lastClr="000000"/>
                </a:solidFill>
              </a:rPr>
              <a:t>weighting)</a:t>
            </a:r>
            <a:endParaRPr lang="en-US" sz="1000">
              <a:solidFill>
                <a:sysClr val="windowText" lastClr="000000"/>
              </a:solidFill>
            </a:endParaRPr>
          </a:p>
        </c:rich>
      </c:tx>
      <c:layout>
        <c:manualLayout>
          <c:xMode val="edge"/>
          <c:yMode val="edge"/>
          <c:x val="6.7283343990008432E-2"/>
          <c:y val="3.754857669248287E-2"/>
        </c:manualLayout>
      </c:layout>
      <c:overlay val="1"/>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mn-lt"/>
              <a:ea typeface="+mn-ea"/>
              <a:cs typeface="+mn-cs"/>
            </a:defRPr>
          </a:pPr>
          <a:endParaRPr lang="hu-HU"/>
        </a:p>
      </c:txPr>
    </c:title>
    <c:autoTitleDeleted val="0"/>
    <c:plotArea>
      <c:layout>
        <c:manualLayout>
          <c:layoutTarget val="inner"/>
          <c:xMode val="edge"/>
          <c:yMode val="edge"/>
          <c:x val="6.0668907471034164E-2"/>
          <c:y val="9.2473577020200509E-2"/>
          <c:w val="0.88082602915699482"/>
          <c:h val="0.63080638919336263"/>
        </c:manualLayout>
      </c:layout>
      <c:lineChart>
        <c:grouping val="standard"/>
        <c:varyColors val="0"/>
        <c:ser>
          <c:idx val="0"/>
          <c:order val="0"/>
          <c:tx>
            <c:strRef>
              <c:f>'C4-43'!$C$14</c:f>
              <c:strCache>
                <c:ptCount val="1"/>
                <c:pt idx="0">
                  <c:v>Agricultural (A01)</c:v>
                </c:pt>
              </c:strCache>
            </c:strRef>
          </c:tx>
          <c:spPr>
            <a:ln w="19050" cap="rnd">
              <a:solidFill>
                <a:schemeClr val="accent6"/>
              </a:solidFill>
              <a:round/>
            </a:ln>
            <a:effectLst/>
          </c:spPr>
          <c:marker>
            <c:symbol val="none"/>
          </c:marker>
          <c:cat>
            <c:multiLvlStrRef>
              <c:f>'C4-43'!$A$17:$B$122</c:f>
              <c:multiLvlStrCache>
                <c:ptCount val="106"/>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lvl>
                <c:lvl>
                  <c:pt idx="0">
                    <c:v>2012</c:v>
                  </c:pt>
                  <c:pt idx="12">
                    <c:v>2013</c:v>
                  </c:pt>
                  <c:pt idx="24">
                    <c:v>2014</c:v>
                  </c:pt>
                  <c:pt idx="36">
                    <c:v>2015</c:v>
                  </c:pt>
                  <c:pt idx="48">
                    <c:v>2016</c:v>
                  </c:pt>
                  <c:pt idx="60">
                    <c:v>2017</c:v>
                  </c:pt>
                  <c:pt idx="72">
                    <c:v>2018</c:v>
                  </c:pt>
                  <c:pt idx="84">
                    <c:v>2019</c:v>
                  </c:pt>
                  <c:pt idx="96">
                    <c:v>2020</c:v>
                  </c:pt>
                </c:lvl>
              </c:multiLvlStrCache>
            </c:multiLvlStrRef>
          </c:cat>
          <c:val>
            <c:numRef>
              <c:f>'C4-43'!$C$17:$C$122</c:f>
              <c:numCache>
                <c:formatCode>General</c:formatCode>
                <c:ptCount val="106"/>
                <c:pt idx="3">
                  <c:v>3.145827702591493E-2</c:v>
                </c:pt>
                <c:pt idx="4">
                  <c:v>3.1270762860670882E-2</c:v>
                </c:pt>
                <c:pt idx="5">
                  <c:v>3.4019726331074161E-2</c:v>
                </c:pt>
                <c:pt idx="6">
                  <c:v>3.6236531441456304E-2</c:v>
                </c:pt>
                <c:pt idx="7">
                  <c:v>3.5669741738449057E-2</c:v>
                </c:pt>
                <c:pt idx="8">
                  <c:v>3.6751418521103925E-2</c:v>
                </c:pt>
                <c:pt idx="9">
                  <c:v>3.8087760213227906E-2</c:v>
                </c:pt>
                <c:pt idx="10">
                  <c:v>3.8042126261621956E-2</c:v>
                </c:pt>
                <c:pt idx="11">
                  <c:v>3.8739185288691476E-2</c:v>
                </c:pt>
                <c:pt idx="12">
                  <c:v>3.8661587257802096E-2</c:v>
                </c:pt>
                <c:pt idx="13">
                  <c:v>3.835530557500464E-2</c:v>
                </c:pt>
                <c:pt idx="14">
                  <c:v>3.8346411339386495E-2</c:v>
                </c:pt>
                <c:pt idx="15">
                  <c:v>4.0035071640024032E-2</c:v>
                </c:pt>
                <c:pt idx="16">
                  <c:v>4.1369245388030787E-2</c:v>
                </c:pt>
                <c:pt idx="17">
                  <c:v>4.2623337685433936E-2</c:v>
                </c:pt>
                <c:pt idx="18">
                  <c:v>4.3863039989049162E-2</c:v>
                </c:pt>
                <c:pt idx="19">
                  <c:v>4.5916642734088089E-2</c:v>
                </c:pt>
                <c:pt idx="20">
                  <c:v>4.7826960475395974E-2</c:v>
                </c:pt>
                <c:pt idx="21">
                  <c:v>4.8779350795674269E-2</c:v>
                </c:pt>
                <c:pt idx="22">
                  <c:v>4.7714459403794686E-2</c:v>
                </c:pt>
                <c:pt idx="23">
                  <c:v>4.7476965562566018E-2</c:v>
                </c:pt>
                <c:pt idx="24">
                  <c:v>4.5980916043800432E-2</c:v>
                </c:pt>
                <c:pt idx="25">
                  <c:v>4.4948697701431041E-2</c:v>
                </c:pt>
                <c:pt idx="26">
                  <c:v>4.3698957935682729E-2</c:v>
                </c:pt>
                <c:pt idx="27">
                  <c:v>4.4215218972630241E-2</c:v>
                </c:pt>
                <c:pt idx="28">
                  <c:v>4.5933027007089552E-2</c:v>
                </c:pt>
                <c:pt idx="29">
                  <c:v>4.7299861874466109E-2</c:v>
                </c:pt>
                <c:pt idx="30">
                  <c:v>4.900369212137709E-2</c:v>
                </c:pt>
                <c:pt idx="31">
                  <c:v>5.0040927432519575E-2</c:v>
                </c:pt>
                <c:pt idx="32">
                  <c:v>5.0940720865159488E-2</c:v>
                </c:pt>
                <c:pt idx="33">
                  <c:v>5.1020240683821348E-2</c:v>
                </c:pt>
                <c:pt idx="34">
                  <c:v>5.0332251529637696E-2</c:v>
                </c:pt>
                <c:pt idx="35">
                  <c:v>5.0022329803988415E-2</c:v>
                </c:pt>
                <c:pt idx="36">
                  <c:v>5.1434029005778877E-2</c:v>
                </c:pt>
                <c:pt idx="37">
                  <c:v>5.0571154773131538E-2</c:v>
                </c:pt>
                <c:pt idx="38">
                  <c:v>5.0533929513089715E-2</c:v>
                </c:pt>
                <c:pt idx="39">
                  <c:v>5.0498092939539156E-2</c:v>
                </c:pt>
                <c:pt idx="40">
                  <c:v>5.1209556704788238E-2</c:v>
                </c:pt>
                <c:pt idx="41">
                  <c:v>5.152473209496166E-2</c:v>
                </c:pt>
                <c:pt idx="42">
                  <c:v>5.4125116342171334E-2</c:v>
                </c:pt>
                <c:pt idx="43">
                  <c:v>5.4751388308124406E-2</c:v>
                </c:pt>
                <c:pt idx="44">
                  <c:v>5.5303018059561539E-2</c:v>
                </c:pt>
                <c:pt idx="45">
                  <c:v>5.5356616570999703E-2</c:v>
                </c:pt>
                <c:pt idx="46">
                  <c:v>5.4618183095159853E-2</c:v>
                </c:pt>
                <c:pt idx="47">
                  <c:v>5.4946404292885685E-2</c:v>
                </c:pt>
                <c:pt idx="48">
                  <c:v>5.4591933817929796E-2</c:v>
                </c:pt>
                <c:pt idx="49">
                  <c:v>5.4567959375796192E-2</c:v>
                </c:pt>
                <c:pt idx="50">
                  <c:v>5.3138473165479011E-2</c:v>
                </c:pt>
                <c:pt idx="51">
                  <c:v>5.3783032853301625E-2</c:v>
                </c:pt>
                <c:pt idx="52">
                  <c:v>5.4276347548762781E-2</c:v>
                </c:pt>
                <c:pt idx="53">
                  <c:v>5.4768215886741196E-2</c:v>
                </c:pt>
                <c:pt idx="54">
                  <c:v>5.5360590811612917E-2</c:v>
                </c:pt>
                <c:pt idx="55">
                  <c:v>5.6307191731401411E-2</c:v>
                </c:pt>
                <c:pt idx="56">
                  <c:v>5.611628404819579E-2</c:v>
                </c:pt>
                <c:pt idx="57">
                  <c:v>5.5548673224764013E-2</c:v>
                </c:pt>
                <c:pt idx="58">
                  <c:v>5.419527899333295E-2</c:v>
                </c:pt>
                <c:pt idx="59">
                  <c:v>5.1133464854749462E-2</c:v>
                </c:pt>
                <c:pt idx="60">
                  <c:v>5.0541283720829645E-2</c:v>
                </c:pt>
                <c:pt idx="61">
                  <c:v>5.004101248798061E-2</c:v>
                </c:pt>
                <c:pt idx="62">
                  <c:v>4.9615367514899429E-2</c:v>
                </c:pt>
                <c:pt idx="63">
                  <c:v>4.783354634384801E-2</c:v>
                </c:pt>
                <c:pt idx="64">
                  <c:v>4.9055660059188051E-2</c:v>
                </c:pt>
                <c:pt idx="65">
                  <c:v>4.9034313987118404E-2</c:v>
                </c:pt>
                <c:pt idx="66">
                  <c:v>4.9458973876452782E-2</c:v>
                </c:pt>
                <c:pt idx="67">
                  <c:v>4.970551643133312E-2</c:v>
                </c:pt>
                <c:pt idx="68">
                  <c:v>4.9504561201166371E-2</c:v>
                </c:pt>
                <c:pt idx="69">
                  <c:v>4.8458838163312999E-2</c:v>
                </c:pt>
                <c:pt idx="70">
                  <c:v>4.629199002507009E-2</c:v>
                </c:pt>
                <c:pt idx="71">
                  <c:v>4.5445915503188841E-2</c:v>
                </c:pt>
                <c:pt idx="72">
                  <c:v>4.2901502344575883E-2</c:v>
                </c:pt>
                <c:pt idx="73">
                  <c:v>4.2866102043429409E-2</c:v>
                </c:pt>
                <c:pt idx="74">
                  <c:v>4.2319319161257023E-2</c:v>
                </c:pt>
                <c:pt idx="75">
                  <c:v>4.1984790523603988E-2</c:v>
                </c:pt>
                <c:pt idx="76">
                  <c:v>4.2742741267549893E-2</c:v>
                </c:pt>
                <c:pt idx="77">
                  <c:v>4.3486063323456635E-2</c:v>
                </c:pt>
                <c:pt idx="78">
                  <c:v>4.37090916544777E-2</c:v>
                </c:pt>
                <c:pt idx="79">
                  <c:v>4.3870972041133958E-2</c:v>
                </c:pt>
                <c:pt idx="80">
                  <c:v>4.4055951845983224E-2</c:v>
                </c:pt>
                <c:pt idx="81">
                  <c:v>4.2909722996356529E-2</c:v>
                </c:pt>
                <c:pt idx="82">
                  <c:v>4.3198800934676436E-2</c:v>
                </c:pt>
                <c:pt idx="83">
                  <c:v>4.371356087770726E-2</c:v>
                </c:pt>
                <c:pt idx="84">
                  <c:v>4.289429810099267E-2</c:v>
                </c:pt>
                <c:pt idx="85">
                  <c:v>4.3125239758897829E-2</c:v>
                </c:pt>
                <c:pt idx="86">
                  <c:v>4.3021059671706711E-2</c:v>
                </c:pt>
                <c:pt idx="87">
                  <c:v>4.2937617839376267E-2</c:v>
                </c:pt>
                <c:pt idx="88">
                  <c:v>4.372955706218698E-2</c:v>
                </c:pt>
                <c:pt idx="89">
                  <c:v>4.3407209366032873E-2</c:v>
                </c:pt>
                <c:pt idx="90">
                  <c:v>4.3741753902687551E-2</c:v>
                </c:pt>
                <c:pt idx="91">
                  <c:v>4.3966526984747567E-2</c:v>
                </c:pt>
                <c:pt idx="92">
                  <c:v>4.4173992877651641E-2</c:v>
                </c:pt>
                <c:pt idx="93">
                  <c:v>4.2700693128020613E-2</c:v>
                </c:pt>
                <c:pt idx="94">
                  <c:v>4.1936185478123909E-2</c:v>
                </c:pt>
                <c:pt idx="95">
                  <c:v>4.1834382863965312E-2</c:v>
                </c:pt>
                <c:pt idx="96">
                  <c:v>4.1198618712612836E-2</c:v>
                </c:pt>
                <c:pt idx="97">
                  <c:v>4.0492253600237414E-2</c:v>
                </c:pt>
                <c:pt idx="98">
                  <c:v>3.8687589352943391E-2</c:v>
                </c:pt>
                <c:pt idx="99">
                  <c:v>3.9739811602036566E-2</c:v>
                </c:pt>
                <c:pt idx="100">
                  <c:v>4.0504932121274109E-2</c:v>
                </c:pt>
                <c:pt idx="101">
                  <c:v>4.1174682396934628E-2</c:v>
                </c:pt>
                <c:pt idx="102">
                  <c:v>4.2492960361532439E-2</c:v>
                </c:pt>
                <c:pt idx="103">
                  <c:v>4.281550166139244E-2</c:v>
                </c:pt>
                <c:pt idx="104">
                  <c:v>4.3805797399686049E-2</c:v>
                </c:pt>
                <c:pt idx="105">
                  <c:v>4.3984343498375336E-2</c:v>
                </c:pt>
              </c:numCache>
            </c:numRef>
          </c:val>
          <c:smooth val="0"/>
          <c:extLst>
            <c:ext xmlns:c16="http://schemas.microsoft.com/office/drawing/2014/chart" uri="{C3380CC4-5D6E-409C-BE32-E72D297353CC}">
              <c16:uniqueId val="{00000000-0A5B-4648-AB18-BA3F53F2E7F8}"/>
            </c:ext>
          </c:extLst>
        </c:ser>
        <c:ser>
          <c:idx val="2"/>
          <c:order val="2"/>
          <c:tx>
            <c:strRef>
              <c:f>'C4-43'!$E$14</c:f>
              <c:strCache>
                <c:ptCount val="1"/>
                <c:pt idx="0">
                  <c:v>Electricity (D35) </c:v>
                </c:pt>
              </c:strCache>
            </c:strRef>
          </c:tx>
          <c:spPr>
            <a:ln w="12700" cap="rnd">
              <a:solidFill>
                <a:schemeClr val="accent1">
                  <a:lumMod val="50000"/>
                </a:schemeClr>
              </a:solidFill>
              <a:round/>
            </a:ln>
            <a:effectLst/>
          </c:spPr>
          <c:marker>
            <c:symbol val="none"/>
          </c:marker>
          <c:cat>
            <c:multiLvlStrRef>
              <c:f>'C4-43'!$A$17:$B$122</c:f>
              <c:multiLvlStrCache>
                <c:ptCount val="106"/>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lvl>
                <c:lvl>
                  <c:pt idx="0">
                    <c:v>2012</c:v>
                  </c:pt>
                  <c:pt idx="12">
                    <c:v>2013</c:v>
                  </c:pt>
                  <c:pt idx="24">
                    <c:v>2014</c:v>
                  </c:pt>
                  <c:pt idx="36">
                    <c:v>2015</c:v>
                  </c:pt>
                  <c:pt idx="48">
                    <c:v>2016</c:v>
                  </c:pt>
                  <c:pt idx="60">
                    <c:v>2017</c:v>
                  </c:pt>
                  <c:pt idx="72">
                    <c:v>2018</c:v>
                  </c:pt>
                  <c:pt idx="84">
                    <c:v>2019</c:v>
                  </c:pt>
                  <c:pt idx="96">
                    <c:v>2020</c:v>
                  </c:pt>
                </c:lvl>
              </c:multiLvlStrCache>
            </c:multiLvlStrRef>
          </c:cat>
          <c:val>
            <c:numRef>
              <c:f>'C4-43'!$E$17:$E$122</c:f>
              <c:numCache>
                <c:formatCode>General</c:formatCode>
                <c:ptCount val="106"/>
                <c:pt idx="3">
                  <c:v>3.8358565570310352E-2</c:v>
                </c:pt>
                <c:pt idx="4">
                  <c:v>3.3884802876604024E-2</c:v>
                </c:pt>
                <c:pt idx="5">
                  <c:v>3.3448592600560829E-2</c:v>
                </c:pt>
                <c:pt idx="6">
                  <c:v>3.5328760642113412E-2</c:v>
                </c:pt>
                <c:pt idx="7">
                  <c:v>3.4770413500515407E-2</c:v>
                </c:pt>
                <c:pt idx="8">
                  <c:v>3.6637813234778126E-2</c:v>
                </c:pt>
                <c:pt idx="9">
                  <c:v>3.5508376836368843E-2</c:v>
                </c:pt>
                <c:pt idx="10">
                  <c:v>3.5203134188165633E-2</c:v>
                </c:pt>
                <c:pt idx="11">
                  <c:v>3.3926737665336666E-2</c:v>
                </c:pt>
                <c:pt idx="12">
                  <c:v>3.633871621689766E-2</c:v>
                </c:pt>
                <c:pt idx="13">
                  <c:v>3.413390624903162E-2</c:v>
                </c:pt>
                <c:pt idx="14">
                  <c:v>3.3460732984591443E-2</c:v>
                </c:pt>
                <c:pt idx="15">
                  <c:v>3.2753217490569746E-2</c:v>
                </c:pt>
                <c:pt idx="16">
                  <c:v>3.2425761473080003E-2</c:v>
                </c:pt>
                <c:pt idx="17">
                  <c:v>3.1586010976444805E-2</c:v>
                </c:pt>
                <c:pt idx="18">
                  <c:v>2.9994111228980849E-2</c:v>
                </c:pt>
                <c:pt idx="19">
                  <c:v>2.8281947469894549E-2</c:v>
                </c:pt>
                <c:pt idx="20">
                  <c:v>2.7192510815559609E-2</c:v>
                </c:pt>
                <c:pt idx="21">
                  <c:v>2.9775407991139528E-2</c:v>
                </c:pt>
                <c:pt idx="22">
                  <c:v>2.8388680219084507E-2</c:v>
                </c:pt>
                <c:pt idx="23">
                  <c:v>2.9944444094308586E-2</c:v>
                </c:pt>
                <c:pt idx="24">
                  <c:v>3.0713835519553832E-2</c:v>
                </c:pt>
                <c:pt idx="25">
                  <c:v>2.8284162581042532E-2</c:v>
                </c:pt>
                <c:pt idx="26">
                  <c:v>2.5394183123078107E-2</c:v>
                </c:pt>
                <c:pt idx="27">
                  <c:v>2.6546210276147914E-2</c:v>
                </c:pt>
                <c:pt idx="28">
                  <c:v>2.7757730008861642E-2</c:v>
                </c:pt>
                <c:pt idx="29">
                  <c:v>2.6384802584479228E-2</c:v>
                </c:pt>
                <c:pt idx="30">
                  <c:v>2.5733081381936418E-2</c:v>
                </c:pt>
                <c:pt idx="31">
                  <c:v>2.6205896987327674E-2</c:v>
                </c:pt>
                <c:pt idx="32">
                  <c:v>2.4051834353503325E-2</c:v>
                </c:pt>
                <c:pt idx="33">
                  <c:v>2.4290260014979723E-2</c:v>
                </c:pt>
                <c:pt idx="34">
                  <c:v>2.4441153155823191E-2</c:v>
                </c:pt>
                <c:pt idx="35">
                  <c:v>2.3835021899516463E-2</c:v>
                </c:pt>
                <c:pt idx="36">
                  <c:v>2.4104110634058658E-2</c:v>
                </c:pt>
                <c:pt idx="37">
                  <c:v>2.0495288821375555E-2</c:v>
                </c:pt>
                <c:pt idx="38">
                  <c:v>1.8887133313640166E-2</c:v>
                </c:pt>
                <c:pt idx="39">
                  <c:v>2.1157753453241723E-2</c:v>
                </c:pt>
                <c:pt idx="40">
                  <c:v>1.7700174678006678E-2</c:v>
                </c:pt>
                <c:pt idx="41">
                  <c:v>1.685601611852016E-2</c:v>
                </c:pt>
                <c:pt idx="42">
                  <c:v>1.6651368210151903E-2</c:v>
                </c:pt>
                <c:pt idx="43">
                  <c:v>1.7139075408907432E-2</c:v>
                </c:pt>
                <c:pt idx="44">
                  <c:v>1.8922801516512735E-2</c:v>
                </c:pt>
                <c:pt idx="45">
                  <c:v>1.7833988351715638E-2</c:v>
                </c:pt>
                <c:pt idx="46">
                  <c:v>2.0133157779418171E-2</c:v>
                </c:pt>
                <c:pt idx="47">
                  <c:v>2.1679781089079114E-2</c:v>
                </c:pt>
                <c:pt idx="48">
                  <c:v>2.4426679140814936E-2</c:v>
                </c:pt>
                <c:pt idx="49">
                  <c:v>2.5175191795581059E-2</c:v>
                </c:pt>
                <c:pt idx="50">
                  <c:v>2.3319144359650764E-2</c:v>
                </c:pt>
                <c:pt idx="51">
                  <c:v>2.0053588323312378E-2</c:v>
                </c:pt>
                <c:pt idx="52">
                  <c:v>1.8776125501584841E-2</c:v>
                </c:pt>
                <c:pt idx="53">
                  <c:v>1.6404141378994357E-2</c:v>
                </c:pt>
                <c:pt idx="54">
                  <c:v>1.6675482581764423E-2</c:v>
                </c:pt>
                <c:pt idx="55">
                  <c:v>1.5245439114564016E-2</c:v>
                </c:pt>
                <c:pt idx="56">
                  <c:v>1.5831942269956389E-2</c:v>
                </c:pt>
                <c:pt idx="57">
                  <c:v>1.5900797893634064E-2</c:v>
                </c:pt>
                <c:pt idx="58">
                  <c:v>1.5623696698700633E-2</c:v>
                </c:pt>
                <c:pt idx="59">
                  <c:v>2.0091773552211072E-2</c:v>
                </c:pt>
                <c:pt idx="60">
                  <c:v>2.3740192884867034E-2</c:v>
                </c:pt>
                <c:pt idx="61">
                  <c:v>2.5292790035595765E-2</c:v>
                </c:pt>
                <c:pt idx="62">
                  <c:v>2.0544345603585663E-2</c:v>
                </c:pt>
                <c:pt idx="63">
                  <c:v>1.8540398622968746E-2</c:v>
                </c:pt>
                <c:pt idx="64">
                  <c:v>1.8858834453443975E-2</c:v>
                </c:pt>
                <c:pt idx="65">
                  <c:v>1.7120659533431129E-2</c:v>
                </c:pt>
                <c:pt idx="66">
                  <c:v>1.6181790729559633E-2</c:v>
                </c:pt>
                <c:pt idx="67">
                  <c:v>1.5517907078480381E-2</c:v>
                </c:pt>
                <c:pt idx="68">
                  <c:v>1.6183815795105805E-2</c:v>
                </c:pt>
                <c:pt idx="69">
                  <c:v>1.5376018629982693E-2</c:v>
                </c:pt>
                <c:pt idx="70">
                  <c:v>1.2950246241939908E-2</c:v>
                </c:pt>
                <c:pt idx="71">
                  <c:v>1.5839243924228259E-2</c:v>
                </c:pt>
                <c:pt idx="72">
                  <c:v>1.4993829479903081E-2</c:v>
                </c:pt>
                <c:pt idx="73">
                  <c:v>1.6129521106097132E-2</c:v>
                </c:pt>
                <c:pt idx="74">
                  <c:v>1.6239568297903826E-2</c:v>
                </c:pt>
                <c:pt idx="75">
                  <c:v>1.6173281379085792E-2</c:v>
                </c:pt>
                <c:pt idx="76">
                  <c:v>1.7954291433280242E-2</c:v>
                </c:pt>
                <c:pt idx="77">
                  <c:v>1.7141030197485016E-2</c:v>
                </c:pt>
                <c:pt idx="78">
                  <c:v>1.6464033509026942E-2</c:v>
                </c:pt>
                <c:pt idx="79">
                  <c:v>1.7165208599785656E-2</c:v>
                </c:pt>
                <c:pt idx="80">
                  <c:v>1.7250610185753381E-2</c:v>
                </c:pt>
                <c:pt idx="81">
                  <c:v>1.6216947078382251E-2</c:v>
                </c:pt>
                <c:pt idx="82">
                  <c:v>1.609167323496237E-2</c:v>
                </c:pt>
                <c:pt idx="83">
                  <c:v>1.949412659395108E-2</c:v>
                </c:pt>
                <c:pt idx="84">
                  <c:v>2.0092247747508167E-2</c:v>
                </c:pt>
                <c:pt idx="85">
                  <c:v>2.1661564301902012E-2</c:v>
                </c:pt>
                <c:pt idx="86">
                  <c:v>2.2875075075185471E-2</c:v>
                </c:pt>
                <c:pt idx="87">
                  <c:v>2.4812827329284155E-2</c:v>
                </c:pt>
                <c:pt idx="88">
                  <c:v>2.5628833865519823E-2</c:v>
                </c:pt>
                <c:pt idx="89">
                  <c:v>2.5574106461848191E-2</c:v>
                </c:pt>
                <c:pt idx="90">
                  <c:v>2.4843698680262379E-2</c:v>
                </c:pt>
                <c:pt idx="91">
                  <c:v>2.4848968836949311E-2</c:v>
                </c:pt>
                <c:pt idx="92">
                  <c:v>2.4097779273605121E-2</c:v>
                </c:pt>
                <c:pt idx="93">
                  <c:v>2.3646974109715401E-2</c:v>
                </c:pt>
                <c:pt idx="94">
                  <c:v>2.4898881803184721E-2</c:v>
                </c:pt>
                <c:pt idx="95">
                  <c:v>2.7546585190390507E-2</c:v>
                </c:pt>
                <c:pt idx="96">
                  <c:v>2.7848650924862099E-2</c:v>
                </c:pt>
                <c:pt idx="97">
                  <c:v>2.8121719698974253E-2</c:v>
                </c:pt>
                <c:pt idx="98">
                  <c:v>2.8619634234751182E-2</c:v>
                </c:pt>
                <c:pt idx="99">
                  <c:v>2.8230145824144452E-2</c:v>
                </c:pt>
                <c:pt idx="100">
                  <c:v>2.770079936009958E-2</c:v>
                </c:pt>
                <c:pt idx="101">
                  <c:v>2.8158507150809548E-2</c:v>
                </c:pt>
                <c:pt idx="102">
                  <c:v>2.7426184832268965E-2</c:v>
                </c:pt>
                <c:pt idx="103">
                  <c:v>2.9435407834811893E-2</c:v>
                </c:pt>
                <c:pt idx="104">
                  <c:v>2.8195854236288748E-2</c:v>
                </c:pt>
                <c:pt idx="105">
                  <c:v>2.8282075994391472E-2</c:v>
                </c:pt>
              </c:numCache>
            </c:numRef>
          </c:val>
          <c:smooth val="0"/>
          <c:extLst>
            <c:ext xmlns:c16="http://schemas.microsoft.com/office/drawing/2014/chart" uri="{C3380CC4-5D6E-409C-BE32-E72D297353CC}">
              <c16:uniqueId val="{00000001-0A5B-4648-AB18-BA3F53F2E7F8}"/>
            </c:ext>
          </c:extLst>
        </c:ser>
        <c:ser>
          <c:idx val="3"/>
          <c:order val="3"/>
          <c:tx>
            <c:strRef>
              <c:f>'C4-43'!$F$14</c:f>
              <c:strCache>
                <c:ptCount val="1"/>
                <c:pt idx="0">
                  <c:v>Transportation (H52) </c:v>
                </c:pt>
              </c:strCache>
            </c:strRef>
          </c:tx>
          <c:spPr>
            <a:ln w="12700" cap="rnd">
              <a:solidFill>
                <a:schemeClr val="accent2"/>
              </a:solidFill>
              <a:round/>
            </a:ln>
            <a:effectLst/>
          </c:spPr>
          <c:marker>
            <c:symbol val="none"/>
          </c:marker>
          <c:cat>
            <c:multiLvlStrRef>
              <c:f>'C4-43'!$A$17:$B$122</c:f>
              <c:multiLvlStrCache>
                <c:ptCount val="106"/>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lvl>
                <c:lvl>
                  <c:pt idx="0">
                    <c:v>2012</c:v>
                  </c:pt>
                  <c:pt idx="12">
                    <c:v>2013</c:v>
                  </c:pt>
                  <c:pt idx="24">
                    <c:v>2014</c:v>
                  </c:pt>
                  <c:pt idx="36">
                    <c:v>2015</c:v>
                  </c:pt>
                  <c:pt idx="48">
                    <c:v>2016</c:v>
                  </c:pt>
                  <c:pt idx="60">
                    <c:v>2017</c:v>
                  </c:pt>
                  <c:pt idx="72">
                    <c:v>2018</c:v>
                  </c:pt>
                  <c:pt idx="84">
                    <c:v>2019</c:v>
                  </c:pt>
                  <c:pt idx="96">
                    <c:v>2020</c:v>
                  </c:pt>
                </c:lvl>
              </c:multiLvlStrCache>
            </c:multiLvlStrRef>
          </c:cat>
          <c:val>
            <c:numRef>
              <c:f>'C4-43'!$F$17:$F$122</c:f>
              <c:numCache>
                <c:formatCode>General</c:formatCode>
                <c:ptCount val="106"/>
                <c:pt idx="3">
                  <c:v>2.0133895189398753E-2</c:v>
                </c:pt>
                <c:pt idx="4">
                  <c:v>1.6877569647386782E-2</c:v>
                </c:pt>
                <c:pt idx="5">
                  <c:v>1.574440286502523E-2</c:v>
                </c:pt>
                <c:pt idx="6">
                  <c:v>1.5525983343357102E-2</c:v>
                </c:pt>
                <c:pt idx="7">
                  <c:v>1.8167123465727131E-2</c:v>
                </c:pt>
                <c:pt idx="8">
                  <c:v>1.8259614410740276E-2</c:v>
                </c:pt>
                <c:pt idx="9">
                  <c:v>1.7582946578156042E-2</c:v>
                </c:pt>
                <c:pt idx="10">
                  <c:v>1.5912031647645736E-2</c:v>
                </c:pt>
                <c:pt idx="11">
                  <c:v>1.5782654129776599E-2</c:v>
                </c:pt>
                <c:pt idx="12">
                  <c:v>1.6700818623772831E-2</c:v>
                </c:pt>
                <c:pt idx="13">
                  <c:v>1.7427769495278096E-2</c:v>
                </c:pt>
                <c:pt idx="14">
                  <c:v>1.8739889722168022E-2</c:v>
                </c:pt>
                <c:pt idx="15">
                  <c:v>1.8121923647777306E-2</c:v>
                </c:pt>
                <c:pt idx="16">
                  <c:v>1.7780627193232174E-2</c:v>
                </c:pt>
                <c:pt idx="17">
                  <c:v>1.7695384200951493E-2</c:v>
                </c:pt>
                <c:pt idx="18">
                  <c:v>1.7338948859470037E-2</c:v>
                </c:pt>
                <c:pt idx="19">
                  <c:v>1.7209059452592646E-2</c:v>
                </c:pt>
                <c:pt idx="20">
                  <c:v>1.6726013138255055E-2</c:v>
                </c:pt>
                <c:pt idx="21">
                  <c:v>1.6408887429892622E-2</c:v>
                </c:pt>
                <c:pt idx="22">
                  <c:v>1.6608156459875387E-2</c:v>
                </c:pt>
                <c:pt idx="23">
                  <c:v>1.680673300674573E-2</c:v>
                </c:pt>
                <c:pt idx="24">
                  <c:v>1.977978511099392E-2</c:v>
                </c:pt>
                <c:pt idx="25">
                  <c:v>1.9572127948321059E-2</c:v>
                </c:pt>
                <c:pt idx="26">
                  <c:v>1.9010045020470268E-2</c:v>
                </c:pt>
                <c:pt idx="27">
                  <c:v>1.8233757715876785E-2</c:v>
                </c:pt>
                <c:pt idx="28">
                  <c:v>1.8076995125576242E-2</c:v>
                </c:pt>
                <c:pt idx="29">
                  <c:v>1.795765453640797E-2</c:v>
                </c:pt>
                <c:pt idx="30">
                  <c:v>1.7895263715237097E-2</c:v>
                </c:pt>
                <c:pt idx="31">
                  <c:v>1.7824460975402533E-2</c:v>
                </c:pt>
                <c:pt idx="32">
                  <c:v>1.9659950343299194E-2</c:v>
                </c:pt>
                <c:pt idx="33">
                  <c:v>1.9546155213731643E-2</c:v>
                </c:pt>
                <c:pt idx="34">
                  <c:v>1.9645124921696008E-2</c:v>
                </c:pt>
                <c:pt idx="35">
                  <c:v>1.9367966322882638E-2</c:v>
                </c:pt>
                <c:pt idx="36">
                  <c:v>2.0693181607371065E-2</c:v>
                </c:pt>
                <c:pt idx="37">
                  <c:v>2.0671814900365831E-2</c:v>
                </c:pt>
                <c:pt idx="38">
                  <c:v>1.8307009809046215E-2</c:v>
                </c:pt>
                <c:pt idx="39">
                  <c:v>1.8903282932965376E-2</c:v>
                </c:pt>
                <c:pt idx="40">
                  <c:v>1.9026002944701255E-2</c:v>
                </c:pt>
                <c:pt idx="41">
                  <c:v>1.8846829223824319E-2</c:v>
                </c:pt>
                <c:pt idx="42">
                  <c:v>1.5899989054665643E-2</c:v>
                </c:pt>
                <c:pt idx="43">
                  <c:v>1.581565367479321E-2</c:v>
                </c:pt>
                <c:pt idx="44">
                  <c:v>1.5667318625966681E-2</c:v>
                </c:pt>
                <c:pt idx="45">
                  <c:v>1.5390408732696328E-2</c:v>
                </c:pt>
                <c:pt idx="46">
                  <c:v>1.5355674625083597E-2</c:v>
                </c:pt>
                <c:pt idx="47">
                  <c:v>1.5623797970035287E-2</c:v>
                </c:pt>
                <c:pt idx="48">
                  <c:v>1.5968086920569471E-2</c:v>
                </c:pt>
                <c:pt idx="49">
                  <c:v>1.6160285559556606E-2</c:v>
                </c:pt>
                <c:pt idx="50">
                  <c:v>1.5865163462724791E-2</c:v>
                </c:pt>
                <c:pt idx="51">
                  <c:v>1.61273759601805E-2</c:v>
                </c:pt>
                <c:pt idx="52">
                  <c:v>1.6486673283008554E-2</c:v>
                </c:pt>
                <c:pt idx="53">
                  <c:v>1.646918247637013E-2</c:v>
                </c:pt>
                <c:pt idx="54">
                  <c:v>1.65641548217338E-2</c:v>
                </c:pt>
                <c:pt idx="55">
                  <c:v>1.6491687205788839E-2</c:v>
                </c:pt>
                <c:pt idx="56">
                  <c:v>1.6260336777638093E-2</c:v>
                </c:pt>
                <c:pt idx="57">
                  <c:v>1.6877239189792326E-2</c:v>
                </c:pt>
                <c:pt idx="58">
                  <c:v>1.6300969731690547E-2</c:v>
                </c:pt>
                <c:pt idx="59">
                  <c:v>1.8143169458651607E-2</c:v>
                </c:pt>
                <c:pt idx="60">
                  <c:v>1.7916885367373597E-2</c:v>
                </c:pt>
                <c:pt idx="61">
                  <c:v>1.7958370551240249E-2</c:v>
                </c:pt>
                <c:pt idx="62">
                  <c:v>1.7550610852125476E-2</c:v>
                </c:pt>
                <c:pt idx="63">
                  <c:v>1.7105340547923016E-2</c:v>
                </c:pt>
                <c:pt idx="64">
                  <c:v>1.7319476441498387E-2</c:v>
                </c:pt>
                <c:pt idx="65">
                  <c:v>1.7235947996260739E-2</c:v>
                </c:pt>
                <c:pt idx="66">
                  <c:v>1.5956719239728464E-2</c:v>
                </c:pt>
                <c:pt idx="67">
                  <c:v>1.553129607500113E-2</c:v>
                </c:pt>
                <c:pt idx="68">
                  <c:v>1.7163993552615567E-2</c:v>
                </c:pt>
                <c:pt idx="69">
                  <c:v>1.7249955179831147E-2</c:v>
                </c:pt>
                <c:pt idx="70">
                  <c:v>1.6956702111510315E-2</c:v>
                </c:pt>
                <c:pt idx="71">
                  <c:v>1.6585888445612953E-2</c:v>
                </c:pt>
                <c:pt idx="72">
                  <c:v>1.6501164129457454E-2</c:v>
                </c:pt>
                <c:pt idx="73">
                  <c:v>1.6485650608659683E-2</c:v>
                </c:pt>
                <c:pt idx="74">
                  <c:v>1.6333901415887718E-2</c:v>
                </c:pt>
                <c:pt idx="75">
                  <c:v>1.6889020926986992E-2</c:v>
                </c:pt>
                <c:pt idx="76">
                  <c:v>1.6338024183597397E-2</c:v>
                </c:pt>
                <c:pt idx="77">
                  <c:v>1.5326904365427094E-2</c:v>
                </c:pt>
                <c:pt idx="78">
                  <c:v>1.5413488468130367E-2</c:v>
                </c:pt>
                <c:pt idx="79">
                  <c:v>1.5165910980316973E-2</c:v>
                </c:pt>
                <c:pt idx="80">
                  <c:v>1.5033436678104792E-2</c:v>
                </c:pt>
                <c:pt idx="81">
                  <c:v>1.4932465876844696E-2</c:v>
                </c:pt>
                <c:pt idx="82">
                  <c:v>1.4570887251608679E-2</c:v>
                </c:pt>
                <c:pt idx="83">
                  <c:v>1.4556538252600155E-2</c:v>
                </c:pt>
                <c:pt idx="84">
                  <c:v>1.446532510959302E-2</c:v>
                </c:pt>
                <c:pt idx="85">
                  <c:v>1.4524800276506246E-2</c:v>
                </c:pt>
                <c:pt idx="86">
                  <c:v>1.4299292521405299E-2</c:v>
                </c:pt>
                <c:pt idx="87">
                  <c:v>1.3655123539096767E-2</c:v>
                </c:pt>
                <c:pt idx="88">
                  <c:v>1.340856500704774E-2</c:v>
                </c:pt>
                <c:pt idx="89">
                  <c:v>1.19649286623168E-2</c:v>
                </c:pt>
                <c:pt idx="90">
                  <c:v>1.1777636171247934E-2</c:v>
                </c:pt>
                <c:pt idx="91">
                  <c:v>1.2590733768228076E-2</c:v>
                </c:pt>
                <c:pt idx="92">
                  <c:v>1.2357405668390746E-2</c:v>
                </c:pt>
                <c:pt idx="93">
                  <c:v>1.2117042464716381E-2</c:v>
                </c:pt>
                <c:pt idx="94">
                  <c:v>1.19402693955456E-2</c:v>
                </c:pt>
                <c:pt idx="95">
                  <c:v>1.2393373220310791E-2</c:v>
                </c:pt>
                <c:pt idx="96">
                  <c:v>1.1498940619090419E-2</c:v>
                </c:pt>
                <c:pt idx="97">
                  <c:v>1.2549873670382876E-2</c:v>
                </c:pt>
                <c:pt idx="98">
                  <c:v>1.2739814563256851E-2</c:v>
                </c:pt>
                <c:pt idx="99">
                  <c:v>1.3035296725555919E-2</c:v>
                </c:pt>
                <c:pt idx="100">
                  <c:v>1.2718608359959619E-2</c:v>
                </c:pt>
                <c:pt idx="101">
                  <c:v>1.2714423596988525E-2</c:v>
                </c:pt>
                <c:pt idx="102">
                  <c:v>1.2613310011184063E-2</c:v>
                </c:pt>
                <c:pt idx="103">
                  <c:v>1.2489120332186738E-2</c:v>
                </c:pt>
                <c:pt idx="104">
                  <c:v>1.2262542845884739E-2</c:v>
                </c:pt>
                <c:pt idx="105">
                  <c:v>1.1945695662696253E-2</c:v>
                </c:pt>
              </c:numCache>
            </c:numRef>
          </c:val>
          <c:smooth val="0"/>
          <c:extLst>
            <c:ext xmlns:c16="http://schemas.microsoft.com/office/drawing/2014/chart" uri="{C3380CC4-5D6E-409C-BE32-E72D297353CC}">
              <c16:uniqueId val="{00000002-0A5B-4648-AB18-BA3F53F2E7F8}"/>
            </c:ext>
          </c:extLst>
        </c:ser>
        <c:ser>
          <c:idx val="4"/>
          <c:order val="4"/>
          <c:tx>
            <c:strRef>
              <c:f>'C4-43'!$G$14</c:f>
              <c:strCache>
                <c:ptCount val="1"/>
                <c:pt idx="0">
                  <c:v>Other</c:v>
                </c:pt>
              </c:strCache>
            </c:strRef>
          </c:tx>
          <c:spPr>
            <a:ln w="12700" cap="rnd">
              <a:solidFill>
                <a:schemeClr val="tx1">
                  <a:lumMod val="95000"/>
                  <a:lumOff val="5000"/>
                </a:schemeClr>
              </a:solidFill>
              <a:prstDash val="solid"/>
              <a:round/>
            </a:ln>
            <a:effectLst/>
          </c:spPr>
          <c:marker>
            <c:symbol val="none"/>
          </c:marker>
          <c:cat>
            <c:multiLvlStrRef>
              <c:f>'C4-43'!$A$17:$B$122</c:f>
              <c:multiLvlStrCache>
                <c:ptCount val="106"/>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lvl>
                <c:lvl>
                  <c:pt idx="0">
                    <c:v>2012</c:v>
                  </c:pt>
                  <c:pt idx="12">
                    <c:v>2013</c:v>
                  </c:pt>
                  <c:pt idx="24">
                    <c:v>2014</c:v>
                  </c:pt>
                  <c:pt idx="36">
                    <c:v>2015</c:v>
                  </c:pt>
                  <c:pt idx="48">
                    <c:v>2016</c:v>
                  </c:pt>
                  <c:pt idx="60">
                    <c:v>2017</c:v>
                  </c:pt>
                  <c:pt idx="72">
                    <c:v>2018</c:v>
                  </c:pt>
                  <c:pt idx="84">
                    <c:v>2019</c:v>
                  </c:pt>
                  <c:pt idx="96">
                    <c:v>2020</c:v>
                  </c:pt>
                </c:lvl>
              </c:multiLvlStrCache>
            </c:multiLvlStrRef>
          </c:cat>
          <c:val>
            <c:numRef>
              <c:f>'C4-43'!$G$17:$G$122</c:f>
              <c:numCache>
                <c:formatCode>General</c:formatCode>
                <c:ptCount val="106"/>
                <c:pt idx="3">
                  <c:v>4.0220401535402128E-2</c:v>
                </c:pt>
                <c:pt idx="4">
                  <c:v>3.7662225481783454E-2</c:v>
                </c:pt>
                <c:pt idx="5">
                  <c:v>3.7947773955924274E-2</c:v>
                </c:pt>
                <c:pt idx="6">
                  <c:v>3.4932756472246987E-2</c:v>
                </c:pt>
                <c:pt idx="7">
                  <c:v>3.7329549182029798E-2</c:v>
                </c:pt>
                <c:pt idx="8">
                  <c:v>3.6964984133413509E-2</c:v>
                </c:pt>
                <c:pt idx="9">
                  <c:v>3.8346505552548649E-2</c:v>
                </c:pt>
                <c:pt idx="10">
                  <c:v>3.7968640197549849E-2</c:v>
                </c:pt>
                <c:pt idx="11">
                  <c:v>3.8144093714600258E-2</c:v>
                </c:pt>
                <c:pt idx="12">
                  <c:v>4.6875595288353347E-2</c:v>
                </c:pt>
                <c:pt idx="13">
                  <c:v>4.7495613730319672E-2</c:v>
                </c:pt>
                <c:pt idx="14">
                  <c:v>4.7806809130114758E-2</c:v>
                </c:pt>
                <c:pt idx="15">
                  <c:v>4.7826359537630134E-2</c:v>
                </c:pt>
                <c:pt idx="16">
                  <c:v>4.7038713534107032E-2</c:v>
                </c:pt>
                <c:pt idx="17">
                  <c:v>4.6359016391558983E-2</c:v>
                </c:pt>
                <c:pt idx="18">
                  <c:v>4.1854376652821518E-2</c:v>
                </c:pt>
                <c:pt idx="19">
                  <c:v>4.5894463845064556E-2</c:v>
                </c:pt>
                <c:pt idx="20">
                  <c:v>4.6397678461653602E-2</c:v>
                </c:pt>
                <c:pt idx="21">
                  <c:v>4.7617275595205552E-2</c:v>
                </c:pt>
                <c:pt idx="22">
                  <c:v>3.9361120248469675E-2</c:v>
                </c:pt>
                <c:pt idx="23">
                  <c:v>4.0580366079772723E-2</c:v>
                </c:pt>
                <c:pt idx="24">
                  <c:v>4.1212928601122759E-2</c:v>
                </c:pt>
                <c:pt idx="25">
                  <c:v>4.2251570672167366E-2</c:v>
                </c:pt>
                <c:pt idx="26">
                  <c:v>4.0066828932895399E-2</c:v>
                </c:pt>
                <c:pt idx="27">
                  <c:v>3.9886762222660715E-2</c:v>
                </c:pt>
                <c:pt idx="28">
                  <c:v>3.9186899735833475E-2</c:v>
                </c:pt>
                <c:pt idx="29">
                  <c:v>4.078632982930161E-2</c:v>
                </c:pt>
                <c:pt idx="30">
                  <c:v>4.0962403478216225E-2</c:v>
                </c:pt>
                <c:pt idx="31">
                  <c:v>4.1176969246959988E-2</c:v>
                </c:pt>
                <c:pt idx="32">
                  <c:v>4.1435068861663538E-2</c:v>
                </c:pt>
                <c:pt idx="33">
                  <c:v>4.5578200837858407E-2</c:v>
                </c:pt>
                <c:pt idx="34">
                  <c:v>4.3539039455262302E-2</c:v>
                </c:pt>
                <c:pt idx="35">
                  <c:v>4.4231152232579535E-2</c:v>
                </c:pt>
                <c:pt idx="36">
                  <c:v>4.5408437725539832E-2</c:v>
                </c:pt>
                <c:pt idx="37">
                  <c:v>4.5952088001221122E-2</c:v>
                </c:pt>
                <c:pt idx="38">
                  <c:v>4.7927477830631143E-2</c:v>
                </c:pt>
                <c:pt idx="39">
                  <c:v>4.8214766211857149E-2</c:v>
                </c:pt>
                <c:pt idx="40">
                  <c:v>4.7360086614632757E-2</c:v>
                </c:pt>
                <c:pt idx="41">
                  <c:v>4.6528266835778057E-2</c:v>
                </c:pt>
                <c:pt idx="42">
                  <c:v>4.4297827539046153E-2</c:v>
                </c:pt>
                <c:pt idx="43">
                  <c:v>4.3768905318077311E-2</c:v>
                </c:pt>
                <c:pt idx="44">
                  <c:v>4.6246945725599301E-2</c:v>
                </c:pt>
                <c:pt idx="45">
                  <c:v>5.1545849969836174E-2</c:v>
                </c:pt>
                <c:pt idx="46">
                  <c:v>4.6696074325404874E-2</c:v>
                </c:pt>
                <c:pt idx="47">
                  <c:v>4.1955609990627168E-2</c:v>
                </c:pt>
                <c:pt idx="48">
                  <c:v>4.2110602055320412E-2</c:v>
                </c:pt>
                <c:pt idx="49">
                  <c:v>4.2927648657790182E-2</c:v>
                </c:pt>
                <c:pt idx="50">
                  <c:v>5.8301221818144108E-2</c:v>
                </c:pt>
                <c:pt idx="51">
                  <c:v>5.6473532239362759E-2</c:v>
                </c:pt>
                <c:pt idx="52">
                  <c:v>4.3647148423034313E-2</c:v>
                </c:pt>
                <c:pt idx="53">
                  <c:v>4.3334973960017925E-2</c:v>
                </c:pt>
                <c:pt idx="54">
                  <c:v>4.3868066981385734E-2</c:v>
                </c:pt>
                <c:pt idx="55">
                  <c:v>4.3285086914457926E-2</c:v>
                </c:pt>
                <c:pt idx="56">
                  <c:v>4.3762577544188913E-2</c:v>
                </c:pt>
                <c:pt idx="57">
                  <c:v>4.2964560488569753E-2</c:v>
                </c:pt>
                <c:pt idx="58">
                  <c:v>4.2994455717936669E-2</c:v>
                </c:pt>
                <c:pt idx="59">
                  <c:v>4.2823730615170266E-2</c:v>
                </c:pt>
                <c:pt idx="60">
                  <c:v>4.3262497418207452E-2</c:v>
                </c:pt>
                <c:pt idx="61">
                  <c:v>4.3408894875318488E-2</c:v>
                </c:pt>
                <c:pt idx="62">
                  <c:v>4.2861049026824027E-2</c:v>
                </c:pt>
                <c:pt idx="63">
                  <c:v>5.1904505140773632E-2</c:v>
                </c:pt>
                <c:pt idx="64">
                  <c:v>5.1613780771746026E-2</c:v>
                </c:pt>
                <c:pt idx="65">
                  <c:v>5.2227990464999305E-2</c:v>
                </c:pt>
                <c:pt idx="66">
                  <c:v>4.7485560007607258E-2</c:v>
                </c:pt>
                <c:pt idx="67">
                  <c:v>4.6181562166886084E-2</c:v>
                </c:pt>
                <c:pt idx="68">
                  <c:v>4.6494879442969608E-2</c:v>
                </c:pt>
                <c:pt idx="69">
                  <c:v>4.6285932255239581E-2</c:v>
                </c:pt>
                <c:pt idx="70">
                  <c:v>4.6042780938053779E-2</c:v>
                </c:pt>
                <c:pt idx="71">
                  <c:v>4.6473326073482452E-2</c:v>
                </c:pt>
                <c:pt idx="72">
                  <c:v>4.5914168446775622E-2</c:v>
                </c:pt>
                <c:pt idx="73">
                  <c:v>4.6018196326508234E-2</c:v>
                </c:pt>
                <c:pt idx="74">
                  <c:v>4.5285287504314625E-2</c:v>
                </c:pt>
                <c:pt idx="75">
                  <c:v>4.5697070050063696E-2</c:v>
                </c:pt>
                <c:pt idx="76">
                  <c:v>4.5697777269121415E-2</c:v>
                </c:pt>
                <c:pt idx="77">
                  <c:v>4.5008011467033524E-2</c:v>
                </c:pt>
                <c:pt idx="78">
                  <c:v>4.4964862835640579E-2</c:v>
                </c:pt>
                <c:pt idx="79">
                  <c:v>4.4662251630050637E-2</c:v>
                </c:pt>
                <c:pt idx="80">
                  <c:v>4.4430075484326634E-2</c:v>
                </c:pt>
                <c:pt idx="81">
                  <c:v>4.3447118621362774E-2</c:v>
                </c:pt>
                <c:pt idx="82">
                  <c:v>4.3264057763873334E-2</c:v>
                </c:pt>
                <c:pt idx="83">
                  <c:v>4.3882343711458924E-2</c:v>
                </c:pt>
                <c:pt idx="84">
                  <c:v>4.4620210865462265E-2</c:v>
                </c:pt>
                <c:pt idx="85">
                  <c:v>4.4471565348725345E-2</c:v>
                </c:pt>
                <c:pt idx="86">
                  <c:v>4.4022462253535635E-2</c:v>
                </c:pt>
                <c:pt idx="87">
                  <c:v>4.3317604586211061E-2</c:v>
                </c:pt>
                <c:pt idx="88">
                  <c:v>4.2141051510831903E-2</c:v>
                </c:pt>
                <c:pt idx="89">
                  <c:v>4.0149946663181696E-2</c:v>
                </c:pt>
                <c:pt idx="90">
                  <c:v>3.9215845084915824E-2</c:v>
                </c:pt>
                <c:pt idx="91">
                  <c:v>3.9083415056691453E-2</c:v>
                </c:pt>
                <c:pt idx="92">
                  <c:v>3.8866070004099917E-2</c:v>
                </c:pt>
                <c:pt idx="93">
                  <c:v>4.3324853742309669E-2</c:v>
                </c:pt>
                <c:pt idx="94">
                  <c:v>4.5727233805042955E-2</c:v>
                </c:pt>
                <c:pt idx="95">
                  <c:v>4.6159010255710078E-2</c:v>
                </c:pt>
                <c:pt idx="96">
                  <c:v>4.5117185982516003E-2</c:v>
                </c:pt>
                <c:pt idx="97">
                  <c:v>4.8978626644400405E-2</c:v>
                </c:pt>
                <c:pt idx="98">
                  <c:v>4.8754933896984362E-2</c:v>
                </c:pt>
                <c:pt idx="99">
                  <c:v>5.0658276695525167E-2</c:v>
                </c:pt>
                <c:pt idx="100">
                  <c:v>5.2966581427956724E-2</c:v>
                </c:pt>
                <c:pt idx="101">
                  <c:v>5.3210771387395744E-2</c:v>
                </c:pt>
                <c:pt idx="102">
                  <c:v>4.8086914357478E-2</c:v>
                </c:pt>
                <c:pt idx="103">
                  <c:v>4.500431062007651E-2</c:v>
                </c:pt>
                <c:pt idx="104">
                  <c:v>4.5123137061433574E-2</c:v>
                </c:pt>
                <c:pt idx="105">
                  <c:v>4.5769005753799788E-2</c:v>
                </c:pt>
              </c:numCache>
            </c:numRef>
          </c:val>
          <c:smooth val="0"/>
          <c:extLst>
            <c:ext xmlns:c16="http://schemas.microsoft.com/office/drawing/2014/chart" uri="{C3380CC4-5D6E-409C-BE32-E72D297353CC}">
              <c16:uniqueId val="{00000003-0A5B-4648-AB18-BA3F53F2E7F8}"/>
            </c:ext>
          </c:extLst>
        </c:ser>
        <c:dLbls>
          <c:showLegendKey val="0"/>
          <c:showVal val="0"/>
          <c:showCatName val="0"/>
          <c:showSerName val="0"/>
          <c:showPercent val="0"/>
          <c:showBubbleSize val="0"/>
        </c:dLbls>
        <c:marker val="1"/>
        <c:smooth val="0"/>
        <c:axId val="944866976"/>
        <c:axId val="944873864"/>
      </c:lineChart>
      <c:lineChart>
        <c:grouping val="standard"/>
        <c:varyColors val="0"/>
        <c:ser>
          <c:idx val="1"/>
          <c:order val="1"/>
          <c:tx>
            <c:strRef>
              <c:f>'C4-43'!$D$14</c:f>
              <c:strCache>
                <c:ptCount val="1"/>
                <c:pt idx="0">
                  <c:v>Chemical industry (C20)</c:v>
                </c:pt>
              </c:strCache>
            </c:strRef>
          </c:tx>
          <c:spPr>
            <a:ln w="12700" cap="rnd">
              <a:solidFill>
                <a:srgbClr val="C00000"/>
              </a:solidFill>
              <a:round/>
            </a:ln>
            <a:effectLst/>
          </c:spPr>
          <c:marker>
            <c:symbol val="none"/>
          </c:marker>
          <c:cat>
            <c:multiLvlStrRef>
              <c:f>'C4-43'!$A$17:$B$122</c:f>
              <c:multiLvlStrCache>
                <c:ptCount val="106"/>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pt idx="71">
                    <c:v> </c:v>
                  </c:pt>
                  <c:pt idx="72">
                    <c:v> </c:v>
                  </c:pt>
                  <c:pt idx="73">
                    <c:v> </c:v>
                  </c:pt>
                  <c:pt idx="74">
                    <c:v> </c:v>
                  </c:pt>
                  <c:pt idx="75">
                    <c:v> </c:v>
                  </c:pt>
                  <c:pt idx="76">
                    <c:v> </c:v>
                  </c:pt>
                  <c:pt idx="77">
                    <c:v> </c:v>
                  </c:pt>
                  <c:pt idx="78">
                    <c:v> </c:v>
                  </c:pt>
                  <c:pt idx="79">
                    <c:v> </c:v>
                  </c:pt>
                  <c:pt idx="80">
                    <c:v> </c:v>
                  </c:pt>
                  <c:pt idx="81">
                    <c:v> </c:v>
                  </c:pt>
                  <c:pt idx="82">
                    <c:v> </c:v>
                  </c:pt>
                  <c:pt idx="83">
                    <c:v> </c:v>
                  </c:pt>
                  <c:pt idx="84">
                    <c:v> </c:v>
                  </c:pt>
                  <c:pt idx="85">
                    <c:v> </c:v>
                  </c:pt>
                  <c:pt idx="86">
                    <c:v> </c:v>
                  </c:pt>
                  <c:pt idx="87">
                    <c:v> </c:v>
                  </c:pt>
                  <c:pt idx="88">
                    <c:v> </c:v>
                  </c:pt>
                  <c:pt idx="89">
                    <c:v> </c:v>
                  </c:pt>
                  <c:pt idx="90">
                    <c:v> </c:v>
                  </c:pt>
                  <c:pt idx="91">
                    <c:v> </c:v>
                  </c:pt>
                  <c:pt idx="92">
                    <c:v> </c:v>
                  </c:pt>
                  <c:pt idx="93">
                    <c:v> </c:v>
                  </c:pt>
                  <c:pt idx="94">
                    <c:v> </c:v>
                  </c:pt>
                  <c:pt idx="95">
                    <c:v> </c:v>
                  </c:pt>
                  <c:pt idx="96">
                    <c:v> </c:v>
                  </c:pt>
                  <c:pt idx="97">
                    <c:v> </c:v>
                  </c:pt>
                  <c:pt idx="98">
                    <c:v> </c:v>
                  </c:pt>
                  <c:pt idx="99">
                    <c:v> </c:v>
                  </c:pt>
                  <c:pt idx="100">
                    <c:v> </c:v>
                  </c:pt>
                  <c:pt idx="101">
                    <c:v> </c:v>
                  </c:pt>
                  <c:pt idx="102">
                    <c:v> </c:v>
                  </c:pt>
                  <c:pt idx="103">
                    <c:v> </c:v>
                  </c:pt>
                  <c:pt idx="104">
                    <c:v> </c:v>
                  </c:pt>
                  <c:pt idx="105">
                    <c:v> </c:v>
                  </c:pt>
                </c:lvl>
                <c:lvl>
                  <c:pt idx="0">
                    <c:v>2012</c:v>
                  </c:pt>
                  <c:pt idx="12">
                    <c:v>2013</c:v>
                  </c:pt>
                  <c:pt idx="24">
                    <c:v>2014</c:v>
                  </c:pt>
                  <c:pt idx="36">
                    <c:v>2015</c:v>
                  </c:pt>
                  <c:pt idx="48">
                    <c:v>2016</c:v>
                  </c:pt>
                  <c:pt idx="60">
                    <c:v>2017</c:v>
                  </c:pt>
                  <c:pt idx="72">
                    <c:v>2018</c:v>
                  </c:pt>
                  <c:pt idx="84">
                    <c:v>2019</c:v>
                  </c:pt>
                  <c:pt idx="96">
                    <c:v>2020</c:v>
                  </c:pt>
                </c:lvl>
              </c:multiLvlStrCache>
            </c:multiLvlStrRef>
          </c:cat>
          <c:val>
            <c:numRef>
              <c:f>'C4-43'!$D$17:$D$122</c:f>
              <c:numCache>
                <c:formatCode>General</c:formatCode>
                <c:ptCount val="106"/>
                <c:pt idx="3">
                  <c:v>3.3155331883852517E-3</c:v>
                </c:pt>
                <c:pt idx="4">
                  <c:v>5.744225656660361E-3</c:v>
                </c:pt>
                <c:pt idx="5">
                  <c:v>5.7621642267382724E-3</c:v>
                </c:pt>
                <c:pt idx="6">
                  <c:v>5.9654184082920669E-3</c:v>
                </c:pt>
                <c:pt idx="7">
                  <c:v>5.8990252905525764E-3</c:v>
                </c:pt>
                <c:pt idx="8">
                  <c:v>6.2665434204056004E-3</c:v>
                </c:pt>
                <c:pt idx="9">
                  <c:v>7.1109936999231562E-3</c:v>
                </c:pt>
                <c:pt idx="10">
                  <c:v>6.9800238514015032E-3</c:v>
                </c:pt>
                <c:pt idx="11">
                  <c:v>8.023188774576695E-3</c:v>
                </c:pt>
                <c:pt idx="12">
                  <c:v>7.3856088771078136E-3</c:v>
                </c:pt>
                <c:pt idx="13">
                  <c:v>7.5418105906301658E-3</c:v>
                </c:pt>
                <c:pt idx="14">
                  <c:v>7.9272447508553032E-3</c:v>
                </c:pt>
                <c:pt idx="15">
                  <c:v>7.8601629644711769E-3</c:v>
                </c:pt>
                <c:pt idx="16">
                  <c:v>7.4472167692543221E-3</c:v>
                </c:pt>
                <c:pt idx="17">
                  <c:v>7.4251995894420841E-3</c:v>
                </c:pt>
                <c:pt idx="18">
                  <c:v>1.052361624342355E-2</c:v>
                </c:pt>
                <c:pt idx="19">
                  <c:v>1.0243298720557389E-2</c:v>
                </c:pt>
                <c:pt idx="20">
                  <c:v>1.049573899444646E-2</c:v>
                </c:pt>
                <c:pt idx="21">
                  <c:v>1.0876375461381968E-2</c:v>
                </c:pt>
                <c:pt idx="22">
                  <c:v>1.1078649147850133E-2</c:v>
                </c:pt>
                <c:pt idx="23">
                  <c:v>1.1562077407559074E-2</c:v>
                </c:pt>
                <c:pt idx="24">
                  <c:v>1.1684517976048431E-2</c:v>
                </c:pt>
                <c:pt idx="25">
                  <c:v>1.1454581584791183E-2</c:v>
                </c:pt>
                <c:pt idx="26">
                  <c:v>6.0985817667620852E-2</c:v>
                </c:pt>
                <c:pt idx="27">
                  <c:v>6.1013562118783997E-2</c:v>
                </c:pt>
                <c:pt idx="28">
                  <c:v>6.1129697184071033E-2</c:v>
                </c:pt>
                <c:pt idx="29">
                  <c:v>5.2633246772949775E-2</c:v>
                </c:pt>
                <c:pt idx="30">
                  <c:v>4.892116907615101E-2</c:v>
                </c:pt>
                <c:pt idx="31">
                  <c:v>5.0253900298999746E-2</c:v>
                </c:pt>
                <c:pt idx="32">
                  <c:v>5.0229325087884094E-2</c:v>
                </c:pt>
                <c:pt idx="33">
                  <c:v>4.7090612866741551E-2</c:v>
                </c:pt>
                <c:pt idx="34">
                  <c:v>4.7072089137187266E-2</c:v>
                </c:pt>
                <c:pt idx="35">
                  <c:v>5.3834344688195791E-2</c:v>
                </c:pt>
                <c:pt idx="36">
                  <c:v>1.6658596197856201E-2</c:v>
                </c:pt>
                <c:pt idx="37">
                  <c:v>1.6569171402870394E-2</c:v>
                </c:pt>
                <c:pt idx="38">
                  <c:v>1.749630156774425E-2</c:v>
                </c:pt>
                <c:pt idx="39">
                  <c:v>1.7485726131368156E-2</c:v>
                </c:pt>
                <c:pt idx="40">
                  <c:v>1.7673271427654721E-2</c:v>
                </c:pt>
                <c:pt idx="41">
                  <c:v>1.7774388507969245E-2</c:v>
                </c:pt>
                <c:pt idx="42">
                  <c:v>1.7746718510065273E-2</c:v>
                </c:pt>
                <c:pt idx="43">
                  <c:v>1.7249066261622405E-2</c:v>
                </c:pt>
                <c:pt idx="44">
                  <c:v>1.7711521823012114E-2</c:v>
                </c:pt>
                <c:pt idx="45">
                  <c:v>2.109371864307483E-2</c:v>
                </c:pt>
                <c:pt idx="46">
                  <c:v>2.1298080978652843E-2</c:v>
                </c:pt>
                <c:pt idx="47">
                  <c:v>2.1210498626788549E-2</c:v>
                </c:pt>
                <c:pt idx="48">
                  <c:v>2.0766654255750448E-2</c:v>
                </c:pt>
                <c:pt idx="49">
                  <c:v>2.2453124430484951E-2</c:v>
                </c:pt>
                <c:pt idx="50">
                  <c:v>2.1893942446330736E-2</c:v>
                </c:pt>
                <c:pt idx="51">
                  <c:v>2.2129411582049164E-2</c:v>
                </c:pt>
                <c:pt idx="52">
                  <c:v>2.2303391533224554E-2</c:v>
                </c:pt>
                <c:pt idx="53">
                  <c:v>2.3913254227801013E-2</c:v>
                </c:pt>
                <c:pt idx="54">
                  <c:v>2.134175219367089E-2</c:v>
                </c:pt>
                <c:pt idx="55">
                  <c:v>2.1407273772892831E-2</c:v>
                </c:pt>
                <c:pt idx="56">
                  <c:v>1.9464625338394999E-2</c:v>
                </c:pt>
                <c:pt idx="57">
                  <c:v>1.7250068185118136E-2</c:v>
                </c:pt>
                <c:pt idx="58">
                  <c:v>1.9218904391945995E-2</c:v>
                </c:pt>
                <c:pt idx="59">
                  <c:v>1.8965165439641878E-2</c:v>
                </c:pt>
                <c:pt idx="60">
                  <c:v>1.9013919807216884E-2</c:v>
                </c:pt>
                <c:pt idx="61">
                  <c:v>1.8568580549462973E-2</c:v>
                </c:pt>
                <c:pt idx="62">
                  <c:v>2.6025259798419773E-2</c:v>
                </c:pt>
                <c:pt idx="63">
                  <c:v>2.4684832619540548E-2</c:v>
                </c:pt>
                <c:pt idx="64">
                  <c:v>2.4866621468093722E-2</c:v>
                </c:pt>
                <c:pt idx="65">
                  <c:v>2.4745977972183426E-2</c:v>
                </c:pt>
                <c:pt idx="66">
                  <c:v>2.4120299860689823E-2</c:v>
                </c:pt>
                <c:pt idx="67">
                  <c:v>2.3650781384384853E-2</c:v>
                </c:pt>
                <c:pt idx="68">
                  <c:v>2.3842179834355465E-2</c:v>
                </c:pt>
                <c:pt idx="69">
                  <c:v>1.5034860159772344E-2</c:v>
                </c:pt>
                <c:pt idx="70">
                  <c:v>1.2884024481777775E-2</c:v>
                </c:pt>
                <c:pt idx="71">
                  <c:v>1.311370365261719E-2</c:v>
                </c:pt>
                <c:pt idx="72">
                  <c:v>1.2714338323887898E-2</c:v>
                </c:pt>
                <c:pt idx="73">
                  <c:v>1.2980902822643048E-2</c:v>
                </c:pt>
                <c:pt idx="74">
                  <c:v>1.2842089469863465E-2</c:v>
                </c:pt>
                <c:pt idx="75">
                  <c:v>1.3634989316008896E-2</c:v>
                </c:pt>
                <c:pt idx="76">
                  <c:v>1.3512745683020074E-2</c:v>
                </c:pt>
                <c:pt idx="77">
                  <c:v>1.3508057289066249E-2</c:v>
                </c:pt>
                <c:pt idx="78">
                  <c:v>1.3185968787243003E-2</c:v>
                </c:pt>
                <c:pt idx="79">
                  <c:v>1.2352920570977652E-2</c:v>
                </c:pt>
                <c:pt idx="80">
                  <c:v>1.2348526263407589E-2</c:v>
                </c:pt>
                <c:pt idx="81">
                  <c:v>1.3104330372058545E-2</c:v>
                </c:pt>
                <c:pt idx="82">
                  <c:v>1.2673077324835687E-2</c:v>
                </c:pt>
                <c:pt idx="83">
                  <c:v>1.3397827524261661E-2</c:v>
                </c:pt>
                <c:pt idx="84">
                  <c:v>1.3134248405058628E-2</c:v>
                </c:pt>
                <c:pt idx="85">
                  <c:v>1.4215503871172073E-2</c:v>
                </c:pt>
                <c:pt idx="86">
                  <c:v>1.4264042411509763E-2</c:v>
                </c:pt>
                <c:pt idx="87">
                  <c:v>2.0686962698939645E-2</c:v>
                </c:pt>
                <c:pt idx="88">
                  <c:v>1.9640777984844093E-2</c:v>
                </c:pt>
                <c:pt idx="89">
                  <c:v>2.0165826473794991E-2</c:v>
                </c:pt>
                <c:pt idx="90">
                  <c:v>2.1830453604250333E-2</c:v>
                </c:pt>
                <c:pt idx="91">
                  <c:v>2.1551381929497633E-2</c:v>
                </c:pt>
                <c:pt idx="92">
                  <c:v>2.8983858396613413E-2</c:v>
                </c:pt>
                <c:pt idx="93">
                  <c:v>2.7588978338495055E-2</c:v>
                </c:pt>
                <c:pt idx="94">
                  <c:v>2.7943672846024708E-2</c:v>
                </c:pt>
                <c:pt idx="95">
                  <c:v>2.8781918073029229E-2</c:v>
                </c:pt>
                <c:pt idx="96">
                  <c:v>2.8402682579218411E-2</c:v>
                </c:pt>
                <c:pt idx="97">
                  <c:v>2.7692331920250855E-2</c:v>
                </c:pt>
                <c:pt idx="98">
                  <c:v>3.1529524729918275E-2</c:v>
                </c:pt>
                <c:pt idx="99">
                  <c:v>2.4871194834601727E-2</c:v>
                </c:pt>
                <c:pt idx="100">
                  <c:v>2.8273786463032854E-2</c:v>
                </c:pt>
                <c:pt idx="101">
                  <c:v>2.7370127935672155E-2</c:v>
                </c:pt>
                <c:pt idx="102">
                  <c:v>2.7529888215110033E-2</c:v>
                </c:pt>
                <c:pt idx="103">
                  <c:v>2.8639931639384518E-2</c:v>
                </c:pt>
                <c:pt idx="104">
                  <c:v>2.120832757313415E-2</c:v>
                </c:pt>
                <c:pt idx="105">
                  <c:v>2.1957831392186562E-2</c:v>
                </c:pt>
              </c:numCache>
            </c:numRef>
          </c:val>
          <c:smooth val="0"/>
          <c:extLst>
            <c:ext xmlns:c16="http://schemas.microsoft.com/office/drawing/2014/chart" uri="{C3380CC4-5D6E-409C-BE32-E72D297353CC}">
              <c16:uniqueId val="{00000004-0A5B-4648-AB18-BA3F53F2E7F8}"/>
            </c:ext>
          </c:extLst>
        </c:ser>
        <c:dLbls>
          <c:showLegendKey val="0"/>
          <c:showVal val="0"/>
          <c:showCatName val="0"/>
          <c:showSerName val="0"/>
          <c:showPercent val="0"/>
          <c:showBubbleSize val="0"/>
        </c:dLbls>
        <c:marker val="1"/>
        <c:smooth val="0"/>
        <c:axId val="1070646336"/>
        <c:axId val="1070641416"/>
      </c:lineChart>
      <c:catAx>
        <c:axId val="944866976"/>
        <c:scaling>
          <c:orientation val="minMax"/>
        </c:scaling>
        <c:delete val="0"/>
        <c:axPos val="b"/>
        <c:numFmt formatCode="General" sourceLinked="1"/>
        <c:majorTickMark val="none"/>
        <c:minorTickMark val="none"/>
        <c:tickLblPos val="nextTo"/>
        <c:spPr>
          <a:noFill/>
          <a:ln w="6350" cap="flat" cmpd="sng" algn="ctr">
            <a:solidFill>
              <a:schemeClr val="accent3"/>
            </a:solidFill>
            <a:prstDash val="solid"/>
            <a:miter lim="800000"/>
          </a:ln>
          <a:effectLst/>
        </c:spPr>
        <c:txPr>
          <a:bodyPr rot="-5400000" spcFirstLastPara="1" vertOverflow="ellipsis" wrap="square" anchor="ctr" anchorCtr="1"/>
          <a:lstStyle/>
          <a:p>
            <a:pPr>
              <a:defRPr sz="900" b="0" i="0" u="none" strike="noStrike" kern="1200" baseline="0">
                <a:solidFill>
                  <a:schemeClr val="tx1"/>
                </a:solidFill>
                <a:latin typeface="+mn-lt"/>
                <a:ea typeface="+mn-ea"/>
                <a:cs typeface="+mn-cs"/>
              </a:defRPr>
            </a:pPr>
            <a:endParaRPr lang="hu-HU"/>
          </a:p>
        </c:txPr>
        <c:crossAx val="944873864"/>
        <c:crosses val="autoZero"/>
        <c:auto val="1"/>
        <c:lblAlgn val="ctr"/>
        <c:lblOffset val="100"/>
        <c:tickLblSkip val="12"/>
        <c:noMultiLvlLbl val="0"/>
      </c:catAx>
      <c:valAx>
        <c:axId val="94487386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944866976"/>
        <c:crosses val="autoZero"/>
        <c:crossBetween val="between"/>
        <c:majorUnit val="1.0000000000000002E-2"/>
      </c:valAx>
      <c:valAx>
        <c:axId val="1070641416"/>
        <c:scaling>
          <c:orientation val="minMax"/>
        </c:scaling>
        <c:delete val="0"/>
        <c:axPos val="r"/>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070646336"/>
        <c:crosses val="max"/>
        <c:crossBetween val="between"/>
      </c:valAx>
      <c:catAx>
        <c:axId val="1070646336"/>
        <c:scaling>
          <c:orientation val="minMax"/>
        </c:scaling>
        <c:delete val="1"/>
        <c:axPos val="b"/>
        <c:numFmt formatCode="General" sourceLinked="1"/>
        <c:majorTickMark val="out"/>
        <c:minorTickMark val="none"/>
        <c:tickLblPos val="nextTo"/>
        <c:crossAx val="1070641416"/>
        <c:crosses val="autoZero"/>
        <c:auto val="1"/>
        <c:lblAlgn val="ctr"/>
        <c:lblOffset val="100"/>
        <c:noMultiLvlLbl val="0"/>
      </c:catAx>
      <c:spPr>
        <a:noFill/>
        <a:ln>
          <a:solidFill>
            <a:schemeClr val="bg1">
              <a:lumMod val="65000"/>
            </a:schemeClr>
          </a:solidFill>
        </a:ln>
        <a:effectLst/>
      </c:spPr>
    </c:plotArea>
    <c:legend>
      <c:legendPos val="b"/>
      <c:legendEntry>
        <c:idx val="0"/>
        <c:txPr>
          <a:bodyPr rot="0" spcFirstLastPara="1" vertOverflow="ellipsis" vert="horz" wrap="square" anchor="ctr" anchorCtr="1"/>
          <a:lstStyle/>
          <a:p>
            <a:pPr>
              <a:defRPr sz="1000" b="0" i="0" u="none" strike="noStrike" kern="1200" baseline="0">
                <a:solidFill>
                  <a:schemeClr val="accent6"/>
                </a:solidFill>
                <a:latin typeface="+mn-lt"/>
                <a:ea typeface="+mn-ea"/>
                <a:cs typeface="+mn-cs"/>
              </a:defRPr>
            </a:pPr>
            <a:endParaRPr lang="hu-HU"/>
          </a:p>
        </c:txPr>
      </c:legendEntry>
      <c:legendEntry>
        <c:idx val="1"/>
        <c:txPr>
          <a:bodyPr rot="0" spcFirstLastPara="1" vertOverflow="ellipsis" vert="horz" wrap="square" anchor="ctr" anchorCtr="1"/>
          <a:lstStyle/>
          <a:p>
            <a:pPr>
              <a:defRPr sz="1000" b="0" i="0" u="none" strike="noStrike" kern="1200" baseline="0">
                <a:solidFill>
                  <a:schemeClr val="accent1">
                    <a:lumMod val="50000"/>
                  </a:schemeClr>
                </a:solidFill>
                <a:latin typeface="+mn-lt"/>
                <a:ea typeface="+mn-ea"/>
                <a:cs typeface="+mn-cs"/>
              </a:defRPr>
            </a:pPr>
            <a:endParaRPr lang="hu-HU"/>
          </a:p>
        </c:txPr>
      </c:legendEntry>
      <c:legendEntry>
        <c:idx val="2"/>
        <c:txPr>
          <a:bodyPr rot="0" spcFirstLastPara="1" vertOverflow="ellipsis" vert="horz" wrap="square" anchor="ctr" anchorCtr="1"/>
          <a:lstStyle/>
          <a:p>
            <a:pPr>
              <a:defRPr sz="1000" b="0" i="0" u="none" strike="noStrike" kern="1200" baseline="0">
                <a:solidFill>
                  <a:schemeClr val="accent2"/>
                </a:solidFill>
                <a:latin typeface="+mn-lt"/>
                <a:ea typeface="+mn-ea"/>
                <a:cs typeface="+mn-cs"/>
              </a:defRPr>
            </a:pPr>
            <a:endParaRPr lang="hu-HU"/>
          </a:p>
        </c:txPr>
      </c:legendEntry>
      <c:legendEntry>
        <c:idx val="4"/>
        <c:txPr>
          <a:bodyPr rot="0" spcFirstLastPara="1" vertOverflow="ellipsis" vert="horz" wrap="square" anchor="ctr" anchorCtr="1"/>
          <a:lstStyle/>
          <a:p>
            <a:pPr>
              <a:defRPr sz="1000" b="0" i="0" u="none" strike="noStrike" kern="1200" baseline="0">
                <a:solidFill>
                  <a:srgbClr val="C00000"/>
                </a:solidFill>
                <a:latin typeface="+mn-lt"/>
                <a:ea typeface="+mn-ea"/>
                <a:cs typeface="+mn-cs"/>
              </a:defRPr>
            </a:pPr>
            <a:endParaRPr lang="hu-HU"/>
          </a:p>
        </c:txPr>
      </c:legendEntry>
      <c:layout>
        <c:manualLayout>
          <c:xMode val="edge"/>
          <c:yMode val="edge"/>
          <c:x val="0.13859300046887962"/>
          <c:y val="0.8509382612861468"/>
          <c:w val="0.80763979892945814"/>
          <c:h val="0.10198883037722264"/>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c:printSettings>
  <c:userShapes r:id="rId3"/>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857529359138116"/>
          <c:y val="0.10406231479129625"/>
          <c:w val="0.45990633101047185"/>
          <c:h val="0.65681637302668561"/>
        </c:manualLayout>
      </c:layout>
      <c:pieChart>
        <c:varyColors val="1"/>
        <c:ser>
          <c:idx val="0"/>
          <c:order val="0"/>
          <c:dPt>
            <c:idx val="0"/>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1-F2C4-4BD2-BFAD-BDDE1ECEDBB8}"/>
              </c:ext>
            </c:extLst>
          </c:dPt>
          <c:dPt>
            <c:idx val="1"/>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3-F2C4-4BD2-BFAD-BDDE1ECEDBB8}"/>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F2C4-4BD2-BFAD-BDDE1ECEDBB8}"/>
              </c:ext>
            </c:extLst>
          </c:dPt>
          <c:dPt>
            <c:idx val="3"/>
            <c:bubble3D val="0"/>
            <c:spPr>
              <a:solidFill>
                <a:schemeClr val="tx1">
                  <a:lumMod val="50000"/>
                  <a:lumOff val="50000"/>
                </a:schemeClr>
              </a:solidFill>
              <a:ln w="19050">
                <a:solidFill>
                  <a:schemeClr val="lt1"/>
                </a:solidFill>
              </a:ln>
              <a:effectLst/>
            </c:spPr>
            <c:extLst>
              <c:ext xmlns:c16="http://schemas.microsoft.com/office/drawing/2014/chart" uri="{C3380CC4-5D6E-409C-BE32-E72D297353CC}">
                <c16:uniqueId val="{00000007-F2C4-4BD2-BFAD-BDDE1ECEDBB8}"/>
              </c:ext>
            </c:extLst>
          </c:dPt>
          <c:dLbls>
            <c:dLbl>
              <c:idx val="0"/>
              <c:layout>
                <c:manualLayout>
                  <c:x val="9.0691792739390722E-2"/>
                  <c:y val="8.435398405388006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F2C4-4BD2-BFAD-BDDE1ECEDBB8}"/>
                </c:ext>
              </c:extLst>
            </c:dLbl>
            <c:dLbl>
              <c:idx val="1"/>
              <c:layout>
                <c:manualLayout>
                  <c:x val="7.6130683869855081E-2"/>
                  <c:y val="-4.6985475789133396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F2C4-4BD2-BFAD-BDDE1ECEDBB8}"/>
                </c:ext>
              </c:extLst>
            </c:dLbl>
            <c:dLbl>
              <c:idx val="2"/>
              <c:layout>
                <c:manualLayout>
                  <c:x val="0.25783577052868389"/>
                  <c:y val="-1.2706182988124987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5455998000249969"/>
                      <c:h val="0.18353861192570869"/>
                    </c:manualLayout>
                  </c15:layout>
                </c:ext>
                <c:ext xmlns:c16="http://schemas.microsoft.com/office/drawing/2014/chart" uri="{C3380CC4-5D6E-409C-BE32-E72D297353CC}">
                  <c16:uniqueId val="{00000005-F2C4-4BD2-BFAD-BDDE1ECEDBB8}"/>
                </c:ext>
              </c:extLst>
            </c:dLbl>
            <c:dLbl>
              <c:idx val="3"/>
              <c:layout>
                <c:manualLayout>
                  <c:x val="-1.722034745656793E-2"/>
                  <c:y val="6.870174952471117E-2"/>
                </c:manualLayout>
              </c:layout>
              <c:spPr>
                <a:noFill/>
                <a:ln>
                  <a:solidFill>
                    <a:sysClr val="windowText" lastClr="000000"/>
                  </a:solid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hu-HU"/>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668882389701287"/>
                      <c:h val="0.20986445609254856"/>
                    </c:manualLayout>
                  </c15:layout>
                </c:ext>
                <c:ext xmlns:c16="http://schemas.microsoft.com/office/drawing/2014/chart" uri="{C3380CC4-5D6E-409C-BE32-E72D297353CC}">
                  <c16:uniqueId val="{00000007-F2C4-4BD2-BFAD-BDDE1ECEDBB8}"/>
                </c:ext>
              </c:extLst>
            </c:dLbl>
            <c:spPr>
              <a:noFill/>
              <a:ln>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hu-HU"/>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'C4-44'!$B$12:$B$15</c:f>
              <c:strCache>
                <c:ptCount val="4"/>
                <c:pt idx="0">
                  <c:v>Éves jelentés részeként</c:v>
                </c:pt>
                <c:pt idx="1">
                  <c:v>Önálló jelentés formájában</c:v>
                </c:pt>
                <c:pt idx="2">
                  <c:v>Csoportszintű (külföldi anyavállalat) készíti</c:v>
                </c:pt>
                <c:pt idx="3">
                  <c:v>Nem tesz közzé fenntarthatósággal kapcsolatban információt</c:v>
                </c:pt>
              </c:strCache>
            </c:strRef>
          </c:cat>
          <c:val>
            <c:numRef>
              <c:f>'C4-44'!$D$12:$D$15</c:f>
              <c:numCache>
                <c:formatCode>General</c:formatCode>
                <c:ptCount val="4"/>
                <c:pt idx="0">
                  <c:v>0.22580645161290322</c:v>
                </c:pt>
                <c:pt idx="1">
                  <c:v>0.19354838709677419</c:v>
                </c:pt>
                <c:pt idx="2">
                  <c:v>0.12903225806451613</c:v>
                </c:pt>
                <c:pt idx="3">
                  <c:v>0.45161290322580644</c:v>
                </c:pt>
              </c:numCache>
            </c:numRef>
          </c:val>
          <c:extLst>
            <c:ext xmlns:c16="http://schemas.microsoft.com/office/drawing/2014/chart" uri="{C3380CC4-5D6E-409C-BE32-E72D297353CC}">
              <c16:uniqueId val="{00000008-F2C4-4BD2-BFAD-BDDE1ECEDBB8}"/>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969816272965867E-2"/>
          <c:y val="0.16069522657548177"/>
          <c:w val="0.81806036745406829"/>
          <c:h val="0.60769367297170584"/>
        </c:manualLayout>
      </c:layout>
      <c:areaChart>
        <c:grouping val="stacked"/>
        <c:varyColors val="0"/>
        <c:ser>
          <c:idx val="7"/>
          <c:order val="7"/>
          <c:tx>
            <c:strRef>
              <c:f>'C3-7'!$I$16</c:f>
              <c:strCache>
                <c:ptCount val="1"/>
                <c:pt idx="0">
                  <c:v>MIN</c:v>
                </c:pt>
              </c:strCache>
            </c:strRef>
          </c:tx>
          <c:spPr>
            <a:solidFill>
              <a:schemeClr val="bg1">
                <a:alpha val="0"/>
              </a:schemeClr>
            </a:solidFill>
            <a:ln>
              <a:noFill/>
            </a:ln>
            <a:effectLst/>
          </c:spPr>
          <c:cat>
            <c:numRef>
              <c:f>'C3-7'!$A$17:$A$40</c:f>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f>'C3-7'!$I$17:$I$40</c:f>
              <c:numCache>
                <c:formatCode>#,##0.00</c:formatCode>
                <c:ptCount val="24"/>
                <c:pt idx="0">
                  <c:v>398.76</c:v>
                </c:pt>
                <c:pt idx="1">
                  <c:v>393.27</c:v>
                </c:pt>
                <c:pt idx="2">
                  <c:v>399</c:v>
                </c:pt>
                <c:pt idx="3">
                  <c:v>387.68</c:v>
                </c:pt>
                <c:pt idx="4">
                  <c:v>356.85</c:v>
                </c:pt>
                <c:pt idx="5">
                  <c:v>360</c:v>
                </c:pt>
                <c:pt idx="6">
                  <c:v>358.92</c:v>
                </c:pt>
                <c:pt idx="7">
                  <c:v>350.22</c:v>
                </c:pt>
                <c:pt idx="8">
                  <c:v>347.03</c:v>
                </c:pt>
                <c:pt idx="9">
                  <c:v>331.2</c:v>
                </c:pt>
                <c:pt idx="10">
                  <c:v>324.10000000000002</c:v>
                </c:pt>
                <c:pt idx="11">
                  <c:v>313.7</c:v>
                </c:pt>
                <c:pt idx="12">
                  <c:v>275.17</c:v>
                </c:pt>
                <c:pt idx="13">
                  <c:v>268.07</c:v>
                </c:pt>
                <c:pt idx="14">
                  <c:v>259.13</c:v>
                </c:pt>
                <c:pt idx="15">
                  <c:v>260.11</c:v>
                </c:pt>
                <c:pt idx="16">
                  <c:v>245.5</c:v>
                </c:pt>
                <c:pt idx="17">
                  <c:v>231.9</c:v>
                </c:pt>
                <c:pt idx="18">
                  <c:v>233.22</c:v>
                </c:pt>
                <c:pt idx="19">
                  <c:v>213.44</c:v>
                </c:pt>
                <c:pt idx="20">
                  <c:v>210.17</c:v>
                </c:pt>
                <c:pt idx="21">
                  <c:v>206.82</c:v>
                </c:pt>
                <c:pt idx="22">
                  <c:v>211.79</c:v>
                </c:pt>
                <c:pt idx="23">
                  <c:v>201.46</c:v>
                </c:pt>
              </c:numCache>
            </c:numRef>
          </c:val>
          <c:extLst>
            <c:ext xmlns:c16="http://schemas.microsoft.com/office/drawing/2014/chart" uri="{C3380CC4-5D6E-409C-BE32-E72D297353CC}">
              <c16:uniqueId val="{00000000-DA61-4BC3-8CA1-E7484384D355}"/>
            </c:ext>
          </c:extLst>
        </c:ser>
        <c:ser>
          <c:idx val="8"/>
          <c:order val="8"/>
          <c:tx>
            <c:strRef>
              <c:f>'C3-7'!$J$16</c:f>
              <c:strCache>
                <c:ptCount val="1"/>
                <c:pt idx="0">
                  <c:v>V3 tartomány</c:v>
                </c:pt>
              </c:strCache>
            </c:strRef>
          </c:tx>
          <c:spPr>
            <a:solidFill>
              <a:schemeClr val="bg1">
                <a:lumMod val="65000"/>
                <a:alpha val="30000"/>
              </a:schemeClr>
            </a:solidFill>
            <a:ln>
              <a:solidFill>
                <a:schemeClr val="bg1">
                  <a:lumMod val="65000"/>
                  <a:alpha val="30000"/>
                </a:schemeClr>
              </a:solidFill>
            </a:ln>
            <a:effectLst/>
          </c:spPr>
          <c:cat>
            <c:numRef>
              <c:f>'C3-7'!$A$17:$A$40</c:f>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f>'C3-7'!$J$17:$J$40</c:f>
              <c:numCache>
                <c:formatCode>#,##0.00</c:formatCode>
                <c:ptCount val="24"/>
                <c:pt idx="0">
                  <c:v>125.75</c:v>
                </c:pt>
                <c:pt idx="1">
                  <c:v>121.76999999999998</c:v>
                </c:pt>
                <c:pt idx="2">
                  <c:v>78.399999999999977</c:v>
                </c:pt>
                <c:pt idx="3">
                  <c:v>38.120000000000005</c:v>
                </c:pt>
                <c:pt idx="4">
                  <c:v>67.919999999999959</c:v>
                </c:pt>
                <c:pt idx="5">
                  <c:v>62.25</c:v>
                </c:pt>
                <c:pt idx="6">
                  <c:v>67.71999999999997</c:v>
                </c:pt>
                <c:pt idx="7">
                  <c:v>61.20999999999998</c:v>
                </c:pt>
                <c:pt idx="8">
                  <c:v>40.890000000000043</c:v>
                </c:pt>
                <c:pt idx="9">
                  <c:v>31.600000000000023</c:v>
                </c:pt>
                <c:pt idx="10">
                  <c:v>24.349999999999966</c:v>
                </c:pt>
                <c:pt idx="11">
                  <c:v>7.7300000000000182</c:v>
                </c:pt>
                <c:pt idx="12">
                  <c:v>23.829999999999984</c:v>
                </c:pt>
                <c:pt idx="13">
                  <c:v>22.129999999999995</c:v>
                </c:pt>
                <c:pt idx="14">
                  <c:v>20.45999999999998</c:v>
                </c:pt>
                <c:pt idx="15">
                  <c:v>30.849999999999966</c:v>
                </c:pt>
                <c:pt idx="16">
                  <c:v>29.019999999999982</c:v>
                </c:pt>
                <c:pt idx="17">
                  <c:v>42.830000000000013</c:v>
                </c:pt>
                <c:pt idx="18">
                  <c:v>44.460000000000008</c:v>
                </c:pt>
                <c:pt idx="19">
                  <c:v>47.5</c:v>
                </c:pt>
                <c:pt idx="20">
                  <c:v>38.570000000000022</c:v>
                </c:pt>
                <c:pt idx="21">
                  <c:v>33.670000000000016</c:v>
                </c:pt>
                <c:pt idx="22">
                  <c:v>26.900000000000006</c:v>
                </c:pt>
                <c:pt idx="23">
                  <c:v>31.090000000000003</c:v>
                </c:pt>
              </c:numCache>
            </c:numRef>
          </c:val>
          <c:extLst>
            <c:ext xmlns:c16="http://schemas.microsoft.com/office/drawing/2014/chart" uri="{C3380CC4-5D6E-409C-BE32-E72D297353CC}">
              <c16:uniqueId val="{00000001-DA61-4BC3-8CA1-E7484384D355}"/>
            </c:ext>
          </c:extLst>
        </c:ser>
        <c:dLbls>
          <c:showLegendKey val="0"/>
          <c:showVal val="0"/>
          <c:showCatName val="0"/>
          <c:showSerName val="0"/>
          <c:showPercent val="0"/>
          <c:showBubbleSize val="0"/>
        </c:dLbls>
        <c:axId val="1215260048"/>
        <c:axId val="1215260376"/>
      </c:areaChart>
      <c:barChart>
        <c:barDir val="col"/>
        <c:grouping val="clustered"/>
        <c:varyColors val="0"/>
        <c:dLbls>
          <c:showLegendKey val="0"/>
          <c:showVal val="0"/>
          <c:showCatName val="0"/>
          <c:showSerName val="0"/>
          <c:showPercent val="0"/>
          <c:showBubbleSize val="0"/>
        </c:dLbls>
        <c:gapWidth val="219"/>
        <c:overlap val="-27"/>
        <c:axId val="1215260048"/>
        <c:axId val="1215260376"/>
        <c:extLst>
          <c:ext xmlns:c15="http://schemas.microsoft.com/office/drawing/2012/chart" uri="{02D57815-91ED-43cb-92C2-25804820EDAC}">
            <c15:filteredBarSeries>
              <c15:ser>
                <c:idx val="1"/>
                <c:order val="1"/>
                <c:tx>
                  <c:strRef>
                    <c:extLst>
                      <c:ext uri="{02D57815-91ED-43cb-92C2-25804820EDAC}">
                        <c15:formulaRef>
                          <c15:sqref>'C3-7'!$C$16</c15:sqref>
                        </c15:formulaRef>
                      </c:ext>
                    </c:extLst>
                    <c:strCache>
                      <c:ptCount val="1"/>
                      <c:pt idx="0">
                        <c:v>Csehország</c:v>
                      </c:pt>
                    </c:strCache>
                  </c:strRef>
                </c:tx>
                <c:spPr>
                  <a:solidFill>
                    <a:schemeClr val="accent2"/>
                  </a:solidFill>
                  <a:ln>
                    <a:noFill/>
                  </a:ln>
                  <a:effectLst/>
                </c:spPr>
                <c:invertIfNegative val="0"/>
                <c:cat>
                  <c:numRef>
                    <c:extLst>
                      <c:ext uri="{02D57815-91ED-43cb-92C2-25804820EDAC}">
                        <c15:formulaRef>
                          <c15:sqref>'C3-7'!$A$17:$A$40</c15:sqref>
                        </c15:formulaRef>
                      </c:ext>
                    </c:extLst>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extLst>
                      <c:ext uri="{02D57815-91ED-43cb-92C2-25804820EDAC}">
                        <c15:formulaRef>
                          <c15:sqref>'C3-7'!$C$17:$C$40</c15:sqref>
                        </c15:formulaRef>
                      </c:ext>
                    </c:extLst>
                    <c:numCache>
                      <c:formatCode>#,##0.00</c:formatCode>
                      <c:ptCount val="24"/>
                      <c:pt idx="0">
                        <c:v>398.76</c:v>
                      </c:pt>
                      <c:pt idx="1">
                        <c:v>393.27</c:v>
                      </c:pt>
                      <c:pt idx="2">
                        <c:v>399</c:v>
                      </c:pt>
                      <c:pt idx="3">
                        <c:v>387.68</c:v>
                      </c:pt>
                      <c:pt idx="4">
                        <c:v>356.85</c:v>
                      </c:pt>
                      <c:pt idx="5">
                        <c:v>360</c:v>
                      </c:pt>
                      <c:pt idx="6">
                        <c:v>358.92</c:v>
                      </c:pt>
                      <c:pt idx="7">
                        <c:v>357.87</c:v>
                      </c:pt>
                      <c:pt idx="8">
                        <c:v>360.73</c:v>
                      </c:pt>
                      <c:pt idx="9">
                        <c:v>352.64</c:v>
                      </c:pt>
                      <c:pt idx="10">
                        <c:v>327.77</c:v>
                      </c:pt>
                      <c:pt idx="11">
                        <c:v>313.7</c:v>
                      </c:pt>
                      <c:pt idx="12">
                        <c:v>296.43</c:v>
                      </c:pt>
                      <c:pt idx="13">
                        <c:v>283.36</c:v>
                      </c:pt>
                      <c:pt idx="14">
                        <c:v>279.58999999999997</c:v>
                      </c:pt>
                      <c:pt idx="15">
                        <c:v>290.95999999999998</c:v>
                      </c:pt>
                      <c:pt idx="16">
                        <c:v>274.52</c:v>
                      </c:pt>
                      <c:pt idx="17">
                        <c:v>274.73</c:v>
                      </c:pt>
                      <c:pt idx="18">
                        <c:v>277.68</c:v>
                      </c:pt>
                      <c:pt idx="19">
                        <c:v>260.94</c:v>
                      </c:pt>
                      <c:pt idx="20">
                        <c:v>248.74</c:v>
                      </c:pt>
                      <c:pt idx="21">
                        <c:v>240.49</c:v>
                      </c:pt>
                      <c:pt idx="22">
                        <c:v>238.69</c:v>
                      </c:pt>
                      <c:pt idx="23">
                        <c:v>232.55</c:v>
                      </c:pt>
                    </c:numCache>
                  </c:numRef>
                </c:val>
                <c:extLst>
                  <c:ext xmlns:c16="http://schemas.microsoft.com/office/drawing/2014/chart" uri="{C3380CC4-5D6E-409C-BE32-E72D297353CC}">
                    <c16:uniqueId val="{00000005-DA61-4BC3-8CA1-E7484384D35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'C3-7'!$D$16</c15:sqref>
                        </c15:formulaRef>
                      </c:ext>
                    </c:extLst>
                    <c:strCache>
                      <c:ptCount val="1"/>
                      <c:pt idx="0">
                        <c:v>Lengyelország</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'C3-7'!$A$17:$A$40</c15:sqref>
                        </c15:formulaRef>
                      </c:ext>
                    </c:extLst>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extLst xmlns:c15="http://schemas.microsoft.com/office/drawing/2012/chart">
                      <c:ext xmlns:c15="http://schemas.microsoft.com/office/drawing/2012/chart" uri="{02D57815-91ED-43cb-92C2-25804820EDAC}">
                        <c15:formulaRef>
                          <c15:sqref>'C3-7'!$D$17:$D$40</c15:sqref>
                        </c15:formulaRef>
                      </c:ext>
                    </c:extLst>
                    <c:numCache>
                      <c:formatCode>#,##0.00</c:formatCode>
                      <c:ptCount val="24"/>
                      <c:pt idx="0">
                        <c:v>524.51</c:v>
                      </c:pt>
                      <c:pt idx="1">
                        <c:v>515.04</c:v>
                      </c:pt>
                      <c:pt idx="2">
                        <c:v>477.4</c:v>
                      </c:pt>
                      <c:pt idx="3">
                        <c:v>425.8</c:v>
                      </c:pt>
                      <c:pt idx="4">
                        <c:v>396.85</c:v>
                      </c:pt>
                      <c:pt idx="5">
                        <c:v>363.5</c:v>
                      </c:pt>
                      <c:pt idx="6">
                        <c:v>361.5</c:v>
                      </c:pt>
                      <c:pt idx="7">
                        <c:v>350.22</c:v>
                      </c:pt>
                      <c:pt idx="8">
                        <c:v>347.03</c:v>
                      </c:pt>
                      <c:pt idx="9">
                        <c:v>331.2</c:v>
                      </c:pt>
                      <c:pt idx="10">
                        <c:v>324.10000000000002</c:v>
                      </c:pt>
                      <c:pt idx="11">
                        <c:v>321.43</c:v>
                      </c:pt>
                      <c:pt idx="12">
                        <c:v>299</c:v>
                      </c:pt>
                      <c:pt idx="13">
                        <c:v>290.2</c:v>
                      </c:pt>
                      <c:pt idx="14">
                        <c:v>270.58</c:v>
                      </c:pt>
                      <c:pt idx="15">
                        <c:v>281.36</c:v>
                      </c:pt>
                      <c:pt idx="16">
                        <c:v>267.95</c:v>
                      </c:pt>
                      <c:pt idx="17">
                        <c:v>253.59</c:v>
                      </c:pt>
                      <c:pt idx="18">
                        <c:v>251.86</c:v>
                      </c:pt>
                      <c:pt idx="19">
                        <c:v>234.67</c:v>
                      </c:pt>
                      <c:pt idx="20">
                        <c:v>228.54</c:v>
                      </c:pt>
                      <c:pt idx="21">
                        <c:v>232.57</c:v>
                      </c:pt>
                      <c:pt idx="22">
                        <c:v>232.09</c:v>
                      </c:pt>
                      <c:pt idx="23">
                        <c:v>223.73</c:v>
                      </c:pt>
                    </c:numCache>
                  </c:numRef>
                </c:val>
                <c:extLst xmlns:c15="http://schemas.microsoft.com/office/drawing/2012/chart">
                  <c:ext xmlns:c16="http://schemas.microsoft.com/office/drawing/2014/chart" uri="{C3380CC4-5D6E-409C-BE32-E72D297353CC}">
                    <c16:uniqueId val="{00000006-DA61-4BC3-8CA1-E7484384D35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'C3-7'!$E$16</c15:sqref>
                        </c15:formulaRef>
                      </c:ext>
                    </c:extLst>
                    <c:strCache>
                      <c:ptCount val="1"/>
                      <c:pt idx="0">
                        <c:v>Szlovákia</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'C3-7'!$A$17:$A$40</c15:sqref>
                        </c15:formulaRef>
                      </c:ext>
                    </c:extLst>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extLst xmlns:c15="http://schemas.microsoft.com/office/drawing/2012/chart">
                      <c:ext xmlns:c15="http://schemas.microsoft.com/office/drawing/2012/chart" uri="{02D57815-91ED-43cb-92C2-25804820EDAC}">
                        <c15:formulaRef>
                          <c15:sqref>'C3-7'!$E$17:$E$40</c15:sqref>
                        </c15:formulaRef>
                      </c:ext>
                    </c:extLst>
                    <c:numCache>
                      <c:formatCode>#,##0.00</c:formatCode>
                      <c:ptCount val="24"/>
                      <c:pt idx="0">
                        <c:v>503.01</c:v>
                      </c:pt>
                      <c:pt idx="1">
                        <c:v>479.68</c:v>
                      </c:pt>
                      <c:pt idx="2">
                        <c:v>453.29</c:v>
                      </c:pt>
                      <c:pt idx="3">
                        <c:v>422.26</c:v>
                      </c:pt>
                      <c:pt idx="4">
                        <c:v>424.77</c:v>
                      </c:pt>
                      <c:pt idx="5">
                        <c:v>422.25</c:v>
                      </c:pt>
                      <c:pt idx="6">
                        <c:v>426.64</c:v>
                      </c:pt>
                      <c:pt idx="7">
                        <c:v>411.43</c:v>
                      </c:pt>
                      <c:pt idx="8">
                        <c:v>387.92</c:v>
                      </c:pt>
                      <c:pt idx="9">
                        <c:v>362.8</c:v>
                      </c:pt>
                      <c:pt idx="10">
                        <c:v>348.45</c:v>
                      </c:pt>
                      <c:pt idx="11">
                        <c:v>318.45</c:v>
                      </c:pt>
                      <c:pt idx="12">
                        <c:v>275.17</c:v>
                      </c:pt>
                      <c:pt idx="13">
                        <c:v>268.07</c:v>
                      </c:pt>
                      <c:pt idx="14">
                        <c:v>259.13</c:v>
                      </c:pt>
                      <c:pt idx="15">
                        <c:v>260.11</c:v>
                      </c:pt>
                      <c:pt idx="16">
                        <c:v>245.5</c:v>
                      </c:pt>
                      <c:pt idx="17">
                        <c:v>231.9</c:v>
                      </c:pt>
                      <c:pt idx="18">
                        <c:v>233.22</c:v>
                      </c:pt>
                      <c:pt idx="19">
                        <c:v>213.44</c:v>
                      </c:pt>
                      <c:pt idx="20">
                        <c:v>210.17</c:v>
                      </c:pt>
                      <c:pt idx="21">
                        <c:v>206.82</c:v>
                      </c:pt>
                      <c:pt idx="22">
                        <c:v>211.79</c:v>
                      </c:pt>
                      <c:pt idx="23">
                        <c:v>201.46</c:v>
                      </c:pt>
                    </c:numCache>
                  </c:numRef>
                </c:val>
                <c:extLst xmlns:c15="http://schemas.microsoft.com/office/drawing/2012/chart">
                  <c:ext xmlns:c16="http://schemas.microsoft.com/office/drawing/2014/chart" uri="{C3380CC4-5D6E-409C-BE32-E72D297353CC}">
                    <c16:uniqueId val="{00000007-DA61-4BC3-8CA1-E7484384D355}"/>
                  </c:ext>
                </c:extLst>
              </c15:ser>
            </c15:filteredBarSeries>
          </c:ext>
        </c:extLst>
      </c:barChart>
      <c:lineChart>
        <c:grouping val="standard"/>
        <c:varyColors val="0"/>
        <c:ser>
          <c:idx val="0"/>
          <c:order val="0"/>
          <c:tx>
            <c:strRef>
              <c:f>'C3-7'!$B$16</c:f>
              <c:strCache>
                <c:ptCount val="1"/>
                <c:pt idx="0">
                  <c:v>Magyarország</c:v>
                </c:pt>
              </c:strCache>
            </c:strRef>
          </c:tx>
          <c:spPr>
            <a:ln w="28575" cap="rnd">
              <a:solidFill>
                <a:schemeClr val="accent6"/>
              </a:solidFill>
              <a:round/>
            </a:ln>
            <a:effectLst/>
          </c:spPr>
          <c:marker>
            <c:symbol val="none"/>
          </c:marker>
          <c:cat>
            <c:numRef>
              <c:f>'C3-7'!$A$17:$A$40</c:f>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f>'C3-7'!$B$17:$B$40</c:f>
              <c:numCache>
                <c:formatCode>#,##0.00</c:formatCode>
                <c:ptCount val="24"/>
                <c:pt idx="0">
                  <c:v>372.91</c:v>
                </c:pt>
                <c:pt idx="1">
                  <c:v>382.79</c:v>
                </c:pt>
                <c:pt idx="2">
                  <c:v>364.04</c:v>
                </c:pt>
                <c:pt idx="3">
                  <c:v>345.75</c:v>
                </c:pt>
                <c:pt idx="4">
                  <c:v>333.16</c:v>
                </c:pt>
                <c:pt idx="5">
                  <c:v>312.79000000000002</c:v>
                </c:pt>
                <c:pt idx="6">
                  <c:v>307.55</c:v>
                </c:pt>
                <c:pt idx="7">
                  <c:v>293.48</c:v>
                </c:pt>
                <c:pt idx="8">
                  <c:v>287.88</c:v>
                </c:pt>
                <c:pt idx="9">
                  <c:v>275.56</c:v>
                </c:pt>
                <c:pt idx="10">
                  <c:v>285.08</c:v>
                </c:pt>
                <c:pt idx="11">
                  <c:v>271.06</c:v>
                </c:pt>
                <c:pt idx="12">
                  <c:v>264.61</c:v>
                </c:pt>
                <c:pt idx="13">
                  <c:v>257.8</c:v>
                </c:pt>
                <c:pt idx="14">
                  <c:v>262.77999999999997</c:v>
                </c:pt>
                <c:pt idx="15">
                  <c:v>268.64999999999998</c:v>
                </c:pt>
                <c:pt idx="16">
                  <c:v>258.58999999999997</c:v>
                </c:pt>
                <c:pt idx="17">
                  <c:v>249.45</c:v>
                </c:pt>
                <c:pt idx="18">
                  <c:v>236.24</c:v>
                </c:pt>
                <c:pt idx="19">
                  <c:v>225.81</c:v>
                </c:pt>
                <c:pt idx="20">
                  <c:v>230.04</c:v>
                </c:pt>
                <c:pt idx="21">
                  <c:v>228.5</c:v>
                </c:pt>
                <c:pt idx="22">
                  <c:v>228.6</c:v>
                </c:pt>
                <c:pt idx="23">
                  <c:v>217.6</c:v>
                </c:pt>
              </c:numCache>
            </c:numRef>
          </c:val>
          <c:smooth val="0"/>
          <c:extLst>
            <c:ext xmlns:c16="http://schemas.microsoft.com/office/drawing/2014/chart" uri="{C3380CC4-5D6E-409C-BE32-E72D297353CC}">
              <c16:uniqueId val="{00000002-DA61-4BC3-8CA1-E7484384D355}"/>
            </c:ext>
          </c:extLst>
        </c:ser>
        <c:ser>
          <c:idx val="5"/>
          <c:order val="5"/>
          <c:tx>
            <c:strRef>
              <c:f>'C3-7'!$G$16</c:f>
              <c:strCache>
                <c:ptCount val="1"/>
                <c:pt idx="0">
                  <c:v>V3 átlag</c:v>
                </c:pt>
              </c:strCache>
            </c:strRef>
          </c:tx>
          <c:spPr>
            <a:ln w="12700" cap="rnd">
              <a:solidFill>
                <a:schemeClr val="bg1">
                  <a:lumMod val="65000"/>
                </a:schemeClr>
              </a:solidFill>
              <a:round/>
            </a:ln>
            <a:effectLst/>
          </c:spPr>
          <c:marker>
            <c:symbol val="triangle"/>
            <c:size val="5"/>
            <c:spPr>
              <a:solidFill>
                <a:schemeClr val="bg1">
                  <a:lumMod val="65000"/>
                </a:schemeClr>
              </a:solidFill>
              <a:ln w="9525">
                <a:solidFill>
                  <a:schemeClr val="bg1">
                    <a:lumMod val="65000"/>
                  </a:schemeClr>
                </a:solidFill>
              </a:ln>
              <a:effectLst/>
            </c:spPr>
          </c:marker>
          <c:cat>
            <c:numRef>
              <c:f>'C3-7'!$A$17:$A$40</c:f>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f>'C3-7'!$G$17:$G$40</c:f>
              <c:numCache>
                <c:formatCode>0.00</c:formatCode>
                <c:ptCount val="24"/>
                <c:pt idx="0">
                  <c:v>475.42666666666668</c:v>
                </c:pt>
                <c:pt idx="1">
                  <c:v>462.66333333333336</c:v>
                </c:pt>
                <c:pt idx="2">
                  <c:v>443.23</c:v>
                </c:pt>
                <c:pt idx="3">
                  <c:v>411.91333333333336</c:v>
                </c:pt>
                <c:pt idx="4">
                  <c:v>392.82333333333332</c:v>
                </c:pt>
                <c:pt idx="5">
                  <c:v>381.91666666666669</c:v>
                </c:pt>
                <c:pt idx="6">
                  <c:v>382.3533333333333</c:v>
                </c:pt>
                <c:pt idx="7">
                  <c:v>373.17333333333335</c:v>
                </c:pt>
                <c:pt idx="8">
                  <c:v>365.22666666666669</c:v>
                </c:pt>
                <c:pt idx="9">
                  <c:v>348.87999999999994</c:v>
                </c:pt>
                <c:pt idx="10">
                  <c:v>333.44</c:v>
                </c:pt>
                <c:pt idx="11">
                  <c:v>317.85999999999996</c:v>
                </c:pt>
                <c:pt idx="12">
                  <c:v>290.20000000000005</c:v>
                </c:pt>
                <c:pt idx="13">
                  <c:v>280.54333333333329</c:v>
                </c:pt>
                <c:pt idx="14">
                  <c:v>269.76666666666665</c:v>
                </c:pt>
                <c:pt idx="15">
                  <c:v>277.47666666666663</c:v>
                </c:pt>
                <c:pt idx="16">
                  <c:v>262.65666666666669</c:v>
                </c:pt>
                <c:pt idx="17">
                  <c:v>253.40666666666667</c:v>
                </c:pt>
                <c:pt idx="18">
                  <c:v>254.25333333333333</c:v>
                </c:pt>
                <c:pt idx="19">
                  <c:v>236.35</c:v>
                </c:pt>
                <c:pt idx="20">
                  <c:v>229.14999999999998</c:v>
                </c:pt>
                <c:pt idx="21">
                  <c:v>226.62666666666667</c:v>
                </c:pt>
                <c:pt idx="22">
                  <c:v>227.52333333333331</c:v>
                </c:pt>
                <c:pt idx="23">
                  <c:v>219.24666666666667</c:v>
                </c:pt>
              </c:numCache>
            </c:numRef>
          </c:val>
          <c:smooth val="0"/>
          <c:extLst>
            <c:ext xmlns:c16="http://schemas.microsoft.com/office/drawing/2014/chart" uri="{C3380CC4-5D6E-409C-BE32-E72D297353CC}">
              <c16:uniqueId val="{00000003-DA61-4BC3-8CA1-E7484384D355}"/>
            </c:ext>
          </c:extLst>
        </c:ser>
        <c:dLbls>
          <c:showLegendKey val="0"/>
          <c:showVal val="0"/>
          <c:showCatName val="0"/>
          <c:showSerName val="0"/>
          <c:showPercent val="0"/>
          <c:showBubbleSize val="0"/>
        </c:dLbls>
        <c:marker val="1"/>
        <c:smooth val="0"/>
        <c:axId val="1215260048"/>
        <c:axId val="1215260376"/>
        <c:extLst>
          <c:ext xmlns:c15="http://schemas.microsoft.com/office/drawing/2012/chart" uri="{02D57815-91ED-43cb-92C2-25804820EDAC}">
            <c15:filteredLineSeries>
              <c15:ser>
                <c:idx val="6"/>
                <c:order val="6"/>
                <c:tx>
                  <c:strRef>
                    <c:extLst>
                      <c:ext uri="{02D57815-91ED-43cb-92C2-25804820EDAC}">
                        <c15:formulaRef>
                          <c15:sqref>'C3-7'!$H$16</c15:sqref>
                        </c15:formulaRef>
                      </c:ext>
                    </c:extLst>
                    <c:strCache>
                      <c:ptCount val="1"/>
                      <c:pt idx="0">
                        <c:v>MAX</c:v>
                      </c:pt>
                    </c:strCache>
                  </c:strRef>
                </c:tx>
                <c:spPr>
                  <a:ln w="28575" cap="rnd">
                    <a:solidFill>
                      <a:schemeClr val="accent1">
                        <a:lumMod val="60000"/>
                      </a:schemeClr>
                    </a:solidFill>
                    <a:round/>
                  </a:ln>
                  <a:effectLst/>
                </c:spPr>
                <c:marker>
                  <c:symbol val="none"/>
                </c:marker>
                <c:cat>
                  <c:numRef>
                    <c:extLst>
                      <c:ext uri="{02D57815-91ED-43cb-92C2-25804820EDAC}">
                        <c15:formulaRef>
                          <c15:sqref>'C3-7'!$A$17:$A$40</c15:sqref>
                        </c15:formulaRef>
                      </c:ext>
                    </c:extLst>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extLst>
                      <c:ext uri="{02D57815-91ED-43cb-92C2-25804820EDAC}">
                        <c15:formulaRef>
                          <c15:sqref>'C3-7'!$H$17:$H$40</c15:sqref>
                        </c15:formulaRef>
                      </c:ext>
                    </c:extLst>
                    <c:numCache>
                      <c:formatCode>#,##0.00</c:formatCode>
                      <c:ptCount val="24"/>
                      <c:pt idx="0">
                        <c:v>524.51</c:v>
                      </c:pt>
                      <c:pt idx="1">
                        <c:v>515.04</c:v>
                      </c:pt>
                      <c:pt idx="2">
                        <c:v>477.4</c:v>
                      </c:pt>
                      <c:pt idx="3">
                        <c:v>425.8</c:v>
                      </c:pt>
                      <c:pt idx="4">
                        <c:v>424.77</c:v>
                      </c:pt>
                      <c:pt idx="5">
                        <c:v>422.25</c:v>
                      </c:pt>
                      <c:pt idx="6">
                        <c:v>426.64</c:v>
                      </c:pt>
                      <c:pt idx="7">
                        <c:v>411.43</c:v>
                      </c:pt>
                      <c:pt idx="8">
                        <c:v>387.92</c:v>
                      </c:pt>
                      <c:pt idx="9">
                        <c:v>362.8</c:v>
                      </c:pt>
                      <c:pt idx="10">
                        <c:v>348.45</c:v>
                      </c:pt>
                      <c:pt idx="11">
                        <c:v>321.43</c:v>
                      </c:pt>
                      <c:pt idx="12">
                        <c:v>299</c:v>
                      </c:pt>
                      <c:pt idx="13">
                        <c:v>290.2</c:v>
                      </c:pt>
                      <c:pt idx="14">
                        <c:v>279.58999999999997</c:v>
                      </c:pt>
                      <c:pt idx="15">
                        <c:v>290.95999999999998</c:v>
                      </c:pt>
                      <c:pt idx="16">
                        <c:v>274.52</c:v>
                      </c:pt>
                      <c:pt idx="17">
                        <c:v>274.73</c:v>
                      </c:pt>
                      <c:pt idx="18">
                        <c:v>277.68</c:v>
                      </c:pt>
                      <c:pt idx="19">
                        <c:v>260.94</c:v>
                      </c:pt>
                      <c:pt idx="20">
                        <c:v>248.74</c:v>
                      </c:pt>
                      <c:pt idx="21">
                        <c:v>240.49</c:v>
                      </c:pt>
                      <c:pt idx="22">
                        <c:v>238.69</c:v>
                      </c:pt>
                      <c:pt idx="23">
                        <c:v>232.55</c:v>
                      </c:pt>
                    </c:numCache>
                  </c:numRef>
                </c:val>
                <c:smooth val="0"/>
                <c:extLst>
                  <c:ext xmlns:c16="http://schemas.microsoft.com/office/drawing/2014/chart" uri="{C3380CC4-5D6E-409C-BE32-E72D297353CC}">
                    <c16:uniqueId val="{00000008-DA61-4BC3-8CA1-E7484384D355}"/>
                  </c:ext>
                </c:extLst>
              </c15:ser>
            </c15:filteredLineSeries>
          </c:ext>
        </c:extLst>
      </c:lineChart>
      <c:lineChart>
        <c:grouping val="standard"/>
        <c:varyColors val="0"/>
        <c:ser>
          <c:idx val="4"/>
          <c:order val="4"/>
          <c:tx>
            <c:strRef>
              <c:f>'C3-7'!$F$16</c:f>
              <c:strCache>
                <c:ptCount val="1"/>
                <c:pt idx="0">
                  <c:v>EU átlag</c:v>
                </c:pt>
              </c:strCache>
            </c:strRef>
          </c:tx>
          <c:spPr>
            <a:ln w="12700" cap="rnd">
              <a:solidFill>
                <a:schemeClr val="tx1">
                  <a:lumMod val="65000"/>
                  <a:lumOff val="35000"/>
                  <a:alpha val="99000"/>
                </a:schemeClr>
              </a:solidFill>
              <a:round/>
            </a:ln>
            <a:effectLst/>
          </c:spPr>
          <c:marker>
            <c:symbol val="circle"/>
            <c:size val="5"/>
            <c:spPr>
              <a:solidFill>
                <a:schemeClr val="tx1">
                  <a:lumMod val="65000"/>
                  <a:lumOff val="35000"/>
                </a:schemeClr>
              </a:solidFill>
              <a:ln w="9525">
                <a:solidFill>
                  <a:schemeClr val="tx1">
                    <a:lumMod val="65000"/>
                    <a:lumOff val="35000"/>
                  </a:schemeClr>
                </a:solidFill>
              </a:ln>
              <a:effectLst/>
            </c:spPr>
          </c:marker>
          <c:cat>
            <c:numRef>
              <c:f>'C3-7'!$A$17:$A$40</c:f>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f>'C3-7'!$F$17:$F$40</c:f>
              <c:numCache>
                <c:formatCode>#,##0.00</c:formatCode>
                <c:ptCount val="24"/>
                <c:pt idx="0">
                  <c:v>177.62</c:v>
                </c:pt>
                <c:pt idx="1">
                  <c:v>180.45</c:v>
                </c:pt>
                <c:pt idx="2">
                  <c:v>175.1</c:v>
                </c:pt>
                <c:pt idx="3">
                  <c:v>171.12</c:v>
                </c:pt>
                <c:pt idx="4">
                  <c:v>164.66</c:v>
                </c:pt>
                <c:pt idx="5">
                  <c:v>160</c:v>
                </c:pt>
                <c:pt idx="6">
                  <c:v>160.62</c:v>
                </c:pt>
                <c:pt idx="7">
                  <c:v>159.29</c:v>
                </c:pt>
                <c:pt idx="8">
                  <c:v>161.85</c:v>
                </c:pt>
                <c:pt idx="9">
                  <c:v>160.09</c:v>
                </c:pt>
                <c:pt idx="10">
                  <c:v>157.87</c:v>
                </c:pt>
                <c:pt idx="11">
                  <c:v>154.12</c:v>
                </c:pt>
                <c:pt idx="12">
                  <c:v>147.74</c:v>
                </c:pt>
                <c:pt idx="13">
                  <c:v>146.46</c:v>
                </c:pt>
                <c:pt idx="14">
                  <c:v>143.87</c:v>
                </c:pt>
                <c:pt idx="15">
                  <c:v>146.31</c:v>
                </c:pt>
                <c:pt idx="16">
                  <c:v>139.57</c:v>
                </c:pt>
                <c:pt idx="17">
                  <c:v>138.61000000000001</c:v>
                </c:pt>
                <c:pt idx="18">
                  <c:v>137.12</c:v>
                </c:pt>
                <c:pt idx="19">
                  <c:v>130.34</c:v>
                </c:pt>
                <c:pt idx="20">
                  <c:v>129.06</c:v>
                </c:pt>
                <c:pt idx="21">
                  <c:v>127.67</c:v>
                </c:pt>
                <c:pt idx="22">
                  <c:v>126.83</c:v>
                </c:pt>
                <c:pt idx="23">
                  <c:v>123.28</c:v>
                </c:pt>
              </c:numCache>
            </c:numRef>
          </c:val>
          <c:smooth val="0"/>
          <c:extLst>
            <c:ext xmlns:c16="http://schemas.microsoft.com/office/drawing/2014/chart" uri="{C3380CC4-5D6E-409C-BE32-E72D297353CC}">
              <c16:uniqueId val="{00000004-DA61-4BC3-8CA1-E7484384D355}"/>
            </c:ext>
          </c:extLst>
        </c:ser>
        <c:dLbls>
          <c:showLegendKey val="0"/>
          <c:showVal val="0"/>
          <c:showCatName val="0"/>
          <c:showSerName val="0"/>
          <c:showPercent val="0"/>
          <c:showBubbleSize val="0"/>
        </c:dLbls>
        <c:marker val="1"/>
        <c:smooth val="0"/>
        <c:axId val="1215222656"/>
        <c:axId val="1215225280"/>
      </c:lineChart>
      <c:catAx>
        <c:axId val="1215260048"/>
        <c:scaling>
          <c:orientation val="minMax"/>
        </c:scaling>
        <c:delete val="0"/>
        <c:axPos val="b"/>
        <c:numFmt formatCode="General" sourceLinked="1"/>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215260376"/>
        <c:crosses val="autoZero"/>
        <c:auto val="1"/>
        <c:lblAlgn val="ctr"/>
        <c:lblOffset val="100"/>
        <c:noMultiLvlLbl val="0"/>
      </c:catAx>
      <c:valAx>
        <c:axId val="1215260376"/>
        <c:scaling>
          <c:orientation val="minMax"/>
          <c:max val="530"/>
          <c:min val="0"/>
        </c:scaling>
        <c:delete val="0"/>
        <c:axPos val="l"/>
        <c:majorGridlines>
          <c:spPr>
            <a:ln w="952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Olajegyenérték</a:t>
                </a:r>
                <a:r>
                  <a:rPr lang="hu-HU" baseline="0">
                    <a:solidFill>
                      <a:sysClr val="windowText" lastClr="000000"/>
                    </a:solidFill>
                  </a:rPr>
                  <a:t> </a:t>
                </a:r>
                <a:r>
                  <a:rPr lang="hu-HU">
                    <a:solidFill>
                      <a:sysClr val="windowText" lastClr="000000"/>
                    </a:solidFill>
                  </a:rPr>
                  <a:t>(kg) / 1000 euro</a:t>
                </a:r>
              </a:p>
            </c:rich>
          </c:tx>
          <c:layout>
            <c:manualLayout>
              <c:xMode val="edge"/>
              <c:yMode val="edge"/>
              <c:x val="3.3333333333333333E-2"/>
              <c:y val="1.8482515887419639E-2"/>
            </c:manualLayout>
          </c:layout>
          <c:overlay val="0"/>
          <c:spPr>
            <a:noFill/>
            <a:ln w="6350">
              <a:solidFill>
                <a:schemeClr val="bg1"/>
              </a:solid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215260048"/>
        <c:crosses val="autoZero"/>
        <c:crossBetween val="between"/>
        <c:majorUnit val="100"/>
      </c:valAx>
      <c:valAx>
        <c:axId val="1215225280"/>
        <c:scaling>
          <c:orientation val="minMax"/>
          <c:max val="530"/>
          <c:min val="0"/>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solidFill>
                      <a:sysClr val="windowText" lastClr="000000"/>
                    </a:solidFill>
                  </a:rPr>
                  <a:t>Olajegyenérték (kg) / 1000 euro</a:t>
                </a:r>
              </a:p>
            </c:rich>
          </c:tx>
          <c:layout>
            <c:manualLayout>
              <c:xMode val="edge"/>
              <c:yMode val="edge"/>
              <c:x val="0.76327777777777772"/>
              <c:y val="2.2825630119189418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u-HU"/>
            </a:p>
          </c:txPr>
        </c:title>
        <c:numFmt formatCode="#,##0" sourceLinked="0"/>
        <c:majorTickMark val="out"/>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hu-HU"/>
          </a:p>
        </c:txPr>
        <c:crossAx val="1215222656"/>
        <c:crosses val="max"/>
        <c:crossBetween val="between"/>
        <c:majorUnit val="100"/>
      </c:valAx>
      <c:catAx>
        <c:axId val="1215222656"/>
        <c:scaling>
          <c:orientation val="minMax"/>
        </c:scaling>
        <c:delete val="1"/>
        <c:axPos val="b"/>
        <c:numFmt formatCode="General" sourceLinked="1"/>
        <c:majorTickMark val="out"/>
        <c:minorTickMark val="none"/>
        <c:tickLblPos val="nextTo"/>
        <c:crossAx val="1215225280"/>
        <c:crosses val="autoZero"/>
        <c:auto val="1"/>
        <c:lblAlgn val="ctr"/>
        <c:lblOffset val="100"/>
        <c:noMultiLvlLbl val="0"/>
      </c:catAx>
      <c:spPr>
        <a:noFill/>
        <a:ln w="6350">
          <a:solidFill>
            <a:schemeClr val="bg1">
              <a:lumMod val="65000"/>
            </a:schemeClr>
          </a:solid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857529359138116"/>
          <c:y val="0.10406231479129625"/>
          <c:w val="0.45990633101047185"/>
          <c:h val="0.65681637302668561"/>
        </c:manualLayout>
      </c:layout>
      <c:pieChart>
        <c:varyColors val="1"/>
        <c:ser>
          <c:idx val="0"/>
          <c:order val="0"/>
          <c:dPt>
            <c:idx val="0"/>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1-ABBF-4E56-9E62-C2B74DA898CB}"/>
              </c:ext>
            </c:extLst>
          </c:dPt>
          <c:dPt>
            <c:idx val="1"/>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3-ABBF-4E56-9E62-C2B74DA898CB}"/>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ABBF-4E56-9E62-C2B74DA898CB}"/>
              </c:ext>
            </c:extLst>
          </c:dPt>
          <c:dPt>
            <c:idx val="3"/>
            <c:bubble3D val="0"/>
            <c:spPr>
              <a:solidFill>
                <a:schemeClr val="tx1">
                  <a:lumMod val="50000"/>
                  <a:lumOff val="50000"/>
                </a:schemeClr>
              </a:solidFill>
              <a:ln w="19050">
                <a:solidFill>
                  <a:schemeClr val="lt1"/>
                </a:solidFill>
              </a:ln>
              <a:effectLst/>
            </c:spPr>
            <c:extLst>
              <c:ext xmlns:c16="http://schemas.microsoft.com/office/drawing/2014/chart" uri="{C3380CC4-5D6E-409C-BE32-E72D297353CC}">
                <c16:uniqueId val="{00000007-ABBF-4E56-9E62-C2B74DA898CB}"/>
              </c:ext>
            </c:extLst>
          </c:dPt>
          <c:dLbls>
            <c:dLbl>
              <c:idx val="0"/>
              <c:layout>
                <c:manualLayout>
                  <c:x val="9.0691792739390722E-2"/>
                  <c:y val="8.435398405388006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BBF-4E56-9E62-C2B74DA898CB}"/>
                </c:ext>
              </c:extLst>
            </c:dLbl>
            <c:dLbl>
              <c:idx val="1"/>
              <c:layout>
                <c:manualLayout>
                  <c:x val="5.4339119212308405E-2"/>
                  <c:y val="-4.6985475789133396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BBF-4E56-9E62-C2B74DA898CB}"/>
                </c:ext>
              </c:extLst>
            </c:dLbl>
            <c:dLbl>
              <c:idx val="2"/>
              <c:layout>
                <c:manualLayout>
                  <c:x val="0.25783577052868389"/>
                  <c:y val="-1.2706182988124987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5455998000249969"/>
                      <c:h val="0.18353861192570869"/>
                    </c:manualLayout>
                  </c15:layout>
                </c:ext>
                <c:ext xmlns:c16="http://schemas.microsoft.com/office/drawing/2014/chart" uri="{C3380CC4-5D6E-409C-BE32-E72D297353CC}">
                  <c16:uniqueId val="{00000005-ABBF-4E56-9E62-C2B74DA898CB}"/>
                </c:ext>
              </c:extLst>
            </c:dLbl>
            <c:dLbl>
              <c:idx val="3"/>
              <c:layout>
                <c:manualLayout>
                  <c:x val="-1.722034745656793E-2"/>
                  <c:y val="6.870174952471117E-2"/>
                </c:manualLayout>
              </c:layout>
              <c:spPr>
                <a:noFill/>
                <a:ln>
                  <a:solidFill>
                    <a:sysClr val="windowText" lastClr="000000"/>
                  </a:solid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hu-HU"/>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668882389701287"/>
                      <c:h val="0.20986445609254856"/>
                    </c:manualLayout>
                  </c15:layout>
                </c:ext>
                <c:ext xmlns:c16="http://schemas.microsoft.com/office/drawing/2014/chart" uri="{C3380CC4-5D6E-409C-BE32-E72D297353CC}">
                  <c16:uniqueId val="{00000007-ABBF-4E56-9E62-C2B74DA898CB}"/>
                </c:ext>
              </c:extLst>
            </c:dLbl>
            <c:spPr>
              <a:noFill/>
              <a:ln>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hu-HU"/>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'C4-44'!$A$12:$A$15</c:f>
              <c:strCache>
                <c:ptCount val="4"/>
                <c:pt idx="0">
                  <c:v>As part of the annual report</c:v>
                </c:pt>
                <c:pt idx="1">
                  <c:v>In the form of a stand-alone report </c:v>
                </c:pt>
                <c:pt idx="2">
                  <c:v>Prepared at group level (foreign parent company) </c:v>
                </c:pt>
                <c:pt idx="3">
                  <c:v>No sustainability information published</c:v>
                </c:pt>
              </c:strCache>
            </c:strRef>
          </c:cat>
          <c:val>
            <c:numRef>
              <c:f>'C4-44'!$D$12:$D$15</c:f>
              <c:numCache>
                <c:formatCode>General</c:formatCode>
                <c:ptCount val="4"/>
                <c:pt idx="0">
                  <c:v>0.22580645161290322</c:v>
                </c:pt>
                <c:pt idx="1">
                  <c:v>0.19354838709677419</c:v>
                </c:pt>
                <c:pt idx="2">
                  <c:v>0.12903225806451613</c:v>
                </c:pt>
                <c:pt idx="3">
                  <c:v>0.45161290322580644</c:v>
                </c:pt>
              </c:numCache>
            </c:numRef>
          </c:val>
          <c:extLst>
            <c:ext xmlns:c16="http://schemas.microsoft.com/office/drawing/2014/chart" uri="{C3380CC4-5D6E-409C-BE32-E72D297353CC}">
              <c16:uniqueId val="{00000008-ABBF-4E56-9E62-C2B74DA898CB}"/>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hu-HU"/>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6">
                <a:lumMod val="50000"/>
              </a:schemeClr>
            </a:solidFill>
            <a:ln>
              <a:noFill/>
            </a:ln>
            <a:effectLst/>
          </c:spPr>
          <c:invertIfNegative val="0"/>
          <c:dPt>
            <c:idx val="1"/>
            <c:invertIfNegative val="0"/>
            <c:bubble3D val="0"/>
            <c:spPr>
              <a:solidFill>
                <a:schemeClr val="accent6"/>
              </a:solidFill>
              <a:ln>
                <a:noFill/>
              </a:ln>
              <a:effectLst/>
            </c:spPr>
            <c:extLst>
              <c:ext xmlns:c16="http://schemas.microsoft.com/office/drawing/2014/chart" uri="{C3380CC4-5D6E-409C-BE32-E72D297353CC}">
                <c16:uniqueId val="{00000002-289E-4C42-8AE9-B2842FECE256}"/>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3-289E-4C42-8AE9-B2842FECE256}"/>
              </c:ext>
            </c:extLst>
          </c:dPt>
          <c:dPt>
            <c:idx val="3"/>
            <c:invertIfNegative val="0"/>
            <c:bubble3D val="0"/>
            <c:spPr>
              <a:solidFill>
                <a:schemeClr val="bg2"/>
              </a:solidFill>
              <a:ln>
                <a:noFill/>
              </a:ln>
              <a:effectLst/>
            </c:spPr>
            <c:extLst>
              <c:ext xmlns:c16="http://schemas.microsoft.com/office/drawing/2014/chart" uri="{C3380CC4-5D6E-409C-BE32-E72D297353CC}">
                <c16:uniqueId val="{00000004-289E-4C42-8AE9-B2842FECE256}"/>
              </c:ext>
            </c:extLst>
          </c:dPt>
          <c:dPt>
            <c:idx val="5"/>
            <c:invertIfNegative val="0"/>
            <c:bubble3D val="0"/>
            <c:spPr>
              <a:solidFill>
                <a:schemeClr val="accent3"/>
              </a:solidFill>
              <a:ln>
                <a:noFill/>
              </a:ln>
              <a:effectLst/>
            </c:spPr>
            <c:extLst>
              <c:ext xmlns:c16="http://schemas.microsoft.com/office/drawing/2014/chart" uri="{C3380CC4-5D6E-409C-BE32-E72D297353CC}">
                <c16:uniqueId val="{00000005-289E-4C42-8AE9-B2842FECE256}"/>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'C4-45'!$B$16:$B$21</c:f>
              <c:strCache>
                <c:ptCount val="6"/>
                <c:pt idx="0">
                  <c:v>CDP (Carbon Disclosure Project)</c:v>
                </c:pt>
                <c:pt idx="1">
                  <c:v> 2014/95/EU kiegészítése</c:v>
                </c:pt>
                <c:pt idx="2">
                  <c:v>Egyéb (pl. SASB, IIRC, CDSB)</c:v>
                </c:pt>
                <c:pt idx="3">
                  <c:v>Nem válaszolt</c:v>
                </c:pt>
                <c:pt idx="4">
                  <c:v>GRI (Global Reporting Initiative)</c:v>
                </c:pt>
                <c:pt idx="5">
                  <c:v>Nem követ szabványt/standardot</c:v>
                </c:pt>
              </c:strCache>
            </c:strRef>
          </c:cat>
          <c:val>
            <c:numRef>
              <c:f>'C4-45'!$D$16:$D$21</c:f>
              <c:numCache>
                <c:formatCode>General</c:formatCode>
                <c:ptCount val="6"/>
                <c:pt idx="0">
                  <c:v>6.4516129032258061</c:v>
                </c:pt>
                <c:pt idx="1">
                  <c:v>6.4516129032258061</c:v>
                </c:pt>
                <c:pt idx="2">
                  <c:v>9.67741935483871</c:v>
                </c:pt>
                <c:pt idx="3">
                  <c:v>12.903225806451612</c:v>
                </c:pt>
                <c:pt idx="4">
                  <c:v>16.129032258064516</c:v>
                </c:pt>
                <c:pt idx="5">
                  <c:v>19.35483870967742</c:v>
                </c:pt>
              </c:numCache>
            </c:numRef>
          </c:val>
          <c:extLst>
            <c:ext xmlns:c16="http://schemas.microsoft.com/office/drawing/2014/chart" uri="{C3380CC4-5D6E-409C-BE32-E72D297353CC}">
              <c16:uniqueId val="{00000000-289E-4C42-8AE9-B2842FECE256}"/>
            </c:ext>
          </c:extLst>
        </c:ser>
        <c:dLbls>
          <c:showLegendKey val="0"/>
          <c:showVal val="0"/>
          <c:showCatName val="0"/>
          <c:showSerName val="0"/>
          <c:showPercent val="0"/>
          <c:showBubbleSize val="0"/>
        </c:dLbls>
        <c:gapWidth val="182"/>
        <c:axId val="1008135176"/>
        <c:axId val="1008135504"/>
      </c:barChart>
      <c:catAx>
        <c:axId val="1008135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08135504"/>
        <c:crosses val="autoZero"/>
        <c:auto val="1"/>
        <c:lblAlgn val="ctr"/>
        <c:lblOffset val="100"/>
        <c:noMultiLvlLbl val="0"/>
      </c:catAx>
      <c:valAx>
        <c:axId val="1008135504"/>
        <c:scaling>
          <c:orientation val="minMax"/>
        </c:scaling>
        <c:delete val="0"/>
        <c:axPos val="b"/>
        <c:majorGridlines>
          <c:spPr>
            <a:ln w="9525" cap="flat" cmpd="sng" algn="ctr">
              <a:solidFill>
                <a:schemeClr val="bg1">
                  <a:lumMod val="65000"/>
                </a:schemeClr>
              </a:solidFill>
              <a:prstDash val="dash"/>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hu-HU">
                    <a:solidFill>
                      <a:sysClr val="windowText" lastClr="000000"/>
                    </a:solidFill>
                  </a:rPr>
                  <a:t>százalék</a:t>
                </a:r>
                <a:endParaRPr lang="en-US">
                  <a:solidFill>
                    <a:sysClr val="windowText" lastClr="000000"/>
                  </a:solidFill>
                </a:endParaRPr>
              </a:p>
            </c:rich>
          </c:tx>
          <c:layout>
            <c:manualLayout>
              <c:xMode val="edge"/>
              <c:yMode val="edge"/>
              <c:x val="0.8567252843394576"/>
              <c:y val="0.8786803732866724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08135176"/>
        <c:crosses val="autoZero"/>
        <c:crossBetween val="between"/>
      </c:valAx>
      <c:spPr>
        <a:noFill/>
        <a:ln>
          <a:solidFill>
            <a:schemeClr val="bg1">
              <a:lumMod val="6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6">
                <a:lumMod val="50000"/>
              </a:schemeClr>
            </a:solidFill>
            <a:ln>
              <a:noFill/>
            </a:ln>
            <a:effectLst/>
          </c:spPr>
          <c:invertIfNegative val="0"/>
          <c:dPt>
            <c:idx val="1"/>
            <c:invertIfNegative val="0"/>
            <c:bubble3D val="0"/>
            <c:spPr>
              <a:solidFill>
                <a:schemeClr val="accent6"/>
              </a:solidFill>
              <a:ln>
                <a:noFill/>
              </a:ln>
              <a:effectLst/>
            </c:spPr>
            <c:extLst>
              <c:ext xmlns:c16="http://schemas.microsoft.com/office/drawing/2014/chart" uri="{C3380CC4-5D6E-409C-BE32-E72D297353CC}">
                <c16:uniqueId val="{00000001-091F-42BD-9B5D-9488519AB0AE}"/>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3-091F-42BD-9B5D-9488519AB0AE}"/>
              </c:ext>
            </c:extLst>
          </c:dPt>
          <c:dPt>
            <c:idx val="3"/>
            <c:invertIfNegative val="0"/>
            <c:bubble3D val="0"/>
            <c:spPr>
              <a:solidFill>
                <a:schemeClr val="bg2"/>
              </a:solidFill>
              <a:ln>
                <a:noFill/>
              </a:ln>
              <a:effectLst/>
            </c:spPr>
            <c:extLst>
              <c:ext xmlns:c16="http://schemas.microsoft.com/office/drawing/2014/chart" uri="{C3380CC4-5D6E-409C-BE32-E72D297353CC}">
                <c16:uniqueId val="{00000005-091F-42BD-9B5D-9488519AB0AE}"/>
              </c:ext>
            </c:extLst>
          </c:dPt>
          <c:dPt>
            <c:idx val="5"/>
            <c:invertIfNegative val="0"/>
            <c:bubble3D val="0"/>
            <c:spPr>
              <a:solidFill>
                <a:schemeClr val="accent3"/>
              </a:solidFill>
              <a:ln>
                <a:noFill/>
              </a:ln>
              <a:effectLst/>
            </c:spPr>
            <c:extLst>
              <c:ext xmlns:c16="http://schemas.microsoft.com/office/drawing/2014/chart" uri="{C3380CC4-5D6E-409C-BE32-E72D297353CC}">
                <c16:uniqueId val="{00000007-091F-42BD-9B5D-9488519AB0AE}"/>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'C4-45'!$A$16:$A$21</c:f>
              <c:strCache>
                <c:ptCount val="6"/>
                <c:pt idx="0">
                  <c:v>CDP (Carbon Disclosure Project)</c:v>
                </c:pt>
                <c:pt idx="1">
                  <c:v>Supplement of  2014/95/EU</c:v>
                </c:pt>
                <c:pt idx="2">
                  <c:v>Other (pl. SASB, IIRC, CDSB)</c:v>
                </c:pt>
                <c:pt idx="3">
                  <c:v>No answer</c:v>
                </c:pt>
                <c:pt idx="4">
                  <c:v>GRI (Global Reporting Initiative)</c:v>
                </c:pt>
                <c:pt idx="5">
                  <c:v>Not follow any standard</c:v>
                </c:pt>
              </c:strCache>
            </c:strRef>
          </c:cat>
          <c:val>
            <c:numRef>
              <c:f>'C4-45'!$D$16:$D$21</c:f>
              <c:numCache>
                <c:formatCode>General</c:formatCode>
                <c:ptCount val="6"/>
                <c:pt idx="0">
                  <c:v>6.4516129032258061</c:v>
                </c:pt>
                <c:pt idx="1">
                  <c:v>6.4516129032258061</c:v>
                </c:pt>
                <c:pt idx="2">
                  <c:v>9.67741935483871</c:v>
                </c:pt>
                <c:pt idx="3">
                  <c:v>12.903225806451612</c:v>
                </c:pt>
                <c:pt idx="4">
                  <c:v>16.129032258064516</c:v>
                </c:pt>
                <c:pt idx="5">
                  <c:v>19.35483870967742</c:v>
                </c:pt>
              </c:numCache>
            </c:numRef>
          </c:val>
          <c:extLst>
            <c:ext xmlns:c16="http://schemas.microsoft.com/office/drawing/2014/chart" uri="{C3380CC4-5D6E-409C-BE32-E72D297353CC}">
              <c16:uniqueId val="{00000008-091F-42BD-9B5D-9488519AB0AE}"/>
            </c:ext>
          </c:extLst>
        </c:ser>
        <c:dLbls>
          <c:showLegendKey val="0"/>
          <c:showVal val="0"/>
          <c:showCatName val="0"/>
          <c:showSerName val="0"/>
          <c:showPercent val="0"/>
          <c:showBubbleSize val="0"/>
        </c:dLbls>
        <c:gapWidth val="182"/>
        <c:axId val="1008135176"/>
        <c:axId val="1008135504"/>
      </c:barChart>
      <c:catAx>
        <c:axId val="1008135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08135504"/>
        <c:crosses val="autoZero"/>
        <c:auto val="1"/>
        <c:lblAlgn val="ctr"/>
        <c:lblOffset val="100"/>
        <c:noMultiLvlLbl val="0"/>
      </c:catAx>
      <c:valAx>
        <c:axId val="1008135504"/>
        <c:scaling>
          <c:orientation val="minMax"/>
        </c:scaling>
        <c:delete val="0"/>
        <c:axPos val="b"/>
        <c:majorGridlines>
          <c:spPr>
            <a:ln w="9525" cap="flat" cmpd="sng" algn="ctr">
              <a:solidFill>
                <a:schemeClr val="bg1">
                  <a:lumMod val="65000"/>
                </a:schemeClr>
              </a:solidFill>
              <a:prstDash val="dash"/>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hu-HU">
                    <a:solidFill>
                      <a:sysClr val="windowText" lastClr="000000"/>
                    </a:solidFill>
                  </a:rPr>
                  <a:t>percentage</a:t>
                </a:r>
                <a:endParaRPr lang="en-US">
                  <a:solidFill>
                    <a:sysClr val="windowText" lastClr="000000"/>
                  </a:solidFill>
                </a:endParaRPr>
              </a:p>
            </c:rich>
          </c:tx>
          <c:layout>
            <c:manualLayout>
              <c:xMode val="edge"/>
              <c:yMode val="edge"/>
              <c:x val="0.8567252843394576"/>
              <c:y val="0.8786803732866724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08135176"/>
        <c:crosses val="autoZero"/>
        <c:crossBetween val="between"/>
      </c:valAx>
      <c:spPr>
        <a:noFill/>
        <a:ln>
          <a:solidFill>
            <a:schemeClr val="bg1">
              <a:lumMod val="6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hu-H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withinLinearReversed" id="23">
  <a:schemeClr val="accent3"/>
</cs:colorStyle>
</file>

<file path=xl/charts/colors52.xml><?xml version="1.0" encoding="utf-8"?>
<cs:colorStyle xmlns:cs="http://schemas.microsoft.com/office/drawing/2012/chartStyle" xmlns:a="http://schemas.openxmlformats.org/drawingml/2006/main" meth="withinLinearReversed" id="23">
  <a:schemeClr val="accent3"/>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withinLinear" id="19">
  <a:schemeClr val="accent6"/>
</cs:colorStyle>
</file>

<file path=xl/charts/colors62.xml><?xml version="1.0" encoding="utf-8"?>
<cs:colorStyle xmlns:cs="http://schemas.microsoft.com/office/drawing/2012/chartStyle" xmlns:a="http://schemas.openxmlformats.org/drawingml/2006/main" meth="withinLinear" id="19">
  <a:schemeClr val="accent6"/>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4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a:solidFill>
          <a:schemeClr val="tx1">
            <a:lumMod val="15000"/>
            <a:lumOff val="85000"/>
          </a:schemeClr>
        </a:solidFill>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19050" cap="rnd">
        <a:solidFill>
          <a:schemeClr val="phClr">
            <a:alpha val="60000"/>
          </a:schemeClr>
        </a:solidFill>
        <a:round/>
      </a:ln>
    </cs:spPr>
  </cs:dataPointLine>
  <cs:dataPointMarker>
    <cs:lnRef idx="0">
      <cs:styleClr val="auto"/>
    </cs:lnRef>
    <cs:fillRef idx="0">
      <cs:styleClr val="auto"/>
    </cs:fillRef>
    <cs:effectRef idx="0"/>
    <cs:fontRef idx="minor">
      <a:schemeClr val="dk1"/>
    </cs:fontRef>
    <cs:spPr>
      <a:solidFill>
        <a:schemeClr val="lt1"/>
      </a:solidFill>
      <a:ln w="38100">
        <a:solidFill>
          <a:schemeClr val="phClr">
            <a:alpha val="60000"/>
          </a:schemeClr>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a:solidFill>
          <a:schemeClr val="tx1">
            <a:lumMod val="15000"/>
            <a:lumOff val="85000"/>
          </a:schemeClr>
        </a:solidFill>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a:solidFill>
          <a:schemeClr val="tx1">
            <a:lumMod val="25000"/>
            <a:lumOff val="75000"/>
          </a:schemeClr>
        </a:solidFill>
      </a:ln>
    </cs:spPr>
    <cs:defRPr sz="900" kern="1200" spc="20" baseline="0"/>
  </cs:valueAxis>
  <cs:wall>
    <cs:lnRef idx="0"/>
    <cs:fillRef idx="0"/>
    <cs:effectRef idx="0"/>
    <cs:fontRef idx="minor">
      <a:schemeClr val="dk1"/>
    </cs:fontRef>
  </cs:wall>
</cs:chartStyle>
</file>

<file path=xl/charts/style38.xml><?xml version="1.0" encoding="utf-8"?>
<cs:chartStyle xmlns:cs="http://schemas.microsoft.com/office/drawing/2012/chartStyle" xmlns:a="http://schemas.openxmlformats.org/drawingml/2006/main" id="24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a:solidFill>
          <a:schemeClr val="tx1">
            <a:lumMod val="15000"/>
            <a:lumOff val="85000"/>
          </a:schemeClr>
        </a:solidFill>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19050" cap="rnd">
        <a:solidFill>
          <a:schemeClr val="phClr">
            <a:alpha val="60000"/>
          </a:schemeClr>
        </a:solidFill>
        <a:round/>
      </a:ln>
    </cs:spPr>
  </cs:dataPointLine>
  <cs:dataPointMarker>
    <cs:lnRef idx="0">
      <cs:styleClr val="auto"/>
    </cs:lnRef>
    <cs:fillRef idx="0">
      <cs:styleClr val="auto"/>
    </cs:fillRef>
    <cs:effectRef idx="0"/>
    <cs:fontRef idx="minor">
      <a:schemeClr val="dk1"/>
    </cs:fontRef>
    <cs:spPr>
      <a:solidFill>
        <a:schemeClr val="lt1"/>
      </a:solidFill>
      <a:ln w="38100">
        <a:solidFill>
          <a:schemeClr val="phClr">
            <a:alpha val="60000"/>
          </a:schemeClr>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a:solidFill>
          <a:schemeClr val="tx1">
            <a:lumMod val="15000"/>
            <a:lumOff val="85000"/>
          </a:schemeClr>
        </a:solidFill>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a:solidFill>
          <a:schemeClr val="tx1">
            <a:lumMod val="25000"/>
            <a:lumOff val="75000"/>
          </a:schemeClr>
        </a:solidFill>
      </a:ln>
    </cs:spPr>
    <cs:defRPr sz="900" kern="1200" spc="20" baseline="0"/>
  </cs:valueAxis>
  <cs:wall>
    <cs:lnRef idx="0"/>
    <cs:fillRef idx="0"/>
    <cs:effectRef idx="0"/>
    <cs:fontRef idx="minor">
      <a:schemeClr val="dk1"/>
    </cs:fontRef>
  </cs:wall>
</cs:chartStyle>
</file>

<file path=xl/charts/style3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6.xml.rels><?xml version="1.0" encoding="UTF-8" standalone="yes"?>
<Relationships xmlns="http://schemas.openxmlformats.org/package/2006/relationships"><Relationship Id="rId8" Type="http://schemas.openxmlformats.org/officeDocument/2006/relationships/chart" Target="../charts/chart32.xml"/><Relationship Id="rId3" Type="http://schemas.openxmlformats.org/officeDocument/2006/relationships/chart" Target="../charts/chart27.xml"/><Relationship Id="rId7" Type="http://schemas.openxmlformats.org/officeDocument/2006/relationships/chart" Target="../charts/chart31.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49.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53.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56.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62.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65.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chart" Target="../charts/chart61.xml"/></Relationships>
</file>

<file path=xl/drawings/_rels/drawing66.xml.rels><?xml version="1.0" encoding="UTF-8" standalone="yes"?>
<Relationships xmlns="http://schemas.openxmlformats.org/package/2006/relationships"><Relationship Id="rId2" Type="http://schemas.openxmlformats.org/officeDocument/2006/relationships/chart" Target="../charts/chart64.xml"/><Relationship Id="rId1" Type="http://schemas.openxmlformats.org/officeDocument/2006/relationships/chart" Target="../charts/chart63.xml"/></Relationships>
</file>

<file path=xl/drawings/_rels/drawing69.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chart" Target="../charts/chart6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0.xml.rels><?xml version="1.0" encoding="UTF-8" standalone="yes"?>
<Relationships xmlns="http://schemas.openxmlformats.org/package/2006/relationships"><Relationship Id="rId2" Type="http://schemas.openxmlformats.org/officeDocument/2006/relationships/chart" Target="../charts/chart68.xml"/><Relationship Id="rId1" Type="http://schemas.openxmlformats.org/officeDocument/2006/relationships/chart" Target="../charts/chart67.xml"/></Relationships>
</file>

<file path=xl/drawings/_rels/drawing71.xml.rels><?xml version="1.0" encoding="UTF-8" standalone="yes"?>
<Relationships xmlns="http://schemas.openxmlformats.org/package/2006/relationships"><Relationship Id="rId2" Type="http://schemas.openxmlformats.org/officeDocument/2006/relationships/chart" Target="../charts/chart70.xml"/><Relationship Id="rId1" Type="http://schemas.openxmlformats.org/officeDocument/2006/relationships/chart" Target="../charts/chart69.xml"/></Relationships>
</file>

<file path=xl/drawings/_rels/drawing72.xml.rels><?xml version="1.0" encoding="UTF-8" standalone="yes"?>
<Relationships xmlns="http://schemas.openxmlformats.org/package/2006/relationships"><Relationship Id="rId2" Type="http://schemas.openxmlformats.org/officeDocument/2006/relationships/chart" Target="../charts/chart72.xml"/><Relationship Id="rId1" Type="http://schemas.openxmlformats.org/officeDocument/2006/relationships/chart" Target="../charts/chart71.xml"/></Relationships>
</file>

<file path=xl/drawings/_rels/drawing73.xml.rels><?xml version="1.0" encoding="UTF-8" standalone="yes"?>
<Relationships xmlns="http://schemas.openxmlformats.org/package/2006/relationships"><Relationship Id="rId2" Type="http://schemas.openxmlformats.org/officeDocument/2006/relationships/chart" Target="../charts/chart74.xml"/><Relationship Id="rId1" Type="http://schemas.openxmlformats.org/officeDocument/2006/relationships/chart" Target="../charts/chart73.xml"/></Relationships>
</file>

<file path=xl/drawings/_rels/drawing74.xml.rels><?xml version="1.0" encoding="UTF-8" standalone="yes"?>
<Relationships xmlns="http://schemas.openxmlformats.org/package/2006/relationships"><Relationship Id="rId2" Type="http://schemas.openxmlformats.org/officeDocument/2006/relationships/chart" Target="../charts/chart76.xml"/><Relationship Id="rId1" Type="http://schemas.openxmlformats.org/officeDocument/2006/relationships/chart" Target="../charts/chart75.xml"/></Relationships>
</file>

<file path=xl/drawings/_rels/drawing75.xml.rels><?xml version="1.0" encoding="UTF-8" standalone="yes"?>
<Relationships xmlns="http://schemas.openxmlformats.org/package/2006/relationships"><Relationship Id="rId2" Type="http://schemas.openxmlformats.org/officeDocument/2006/relationships/chart" Target="../charts/chart78.xml"/><Relationship Id="rId1" Type="http://schemas.openxmlformats.org/officeDocument/2006/relationships/chart" Target="../charts/chart77.xml"/></Relationships>
</file>

<file path=xl/drawings/_rels/drawing76.xml.rels><?xml version="1.0" encoding="UTF-8" standalone="yes"?>
<Relationships xmlns="http://schemas.openxmlformats.org/package/2006/relationships"><Relationship Id="rId2" Type="http://schemas.openxmlformats.org/officeDocument/2006/relationships/chart" Target="../charts/chart80.xml"/><Relationship Id="rId1" Type="http://schemas.openxmlformats.org/officeDocument/2006/relationships/chart" Target="../charts/chart79.xml"/></Relationships>
</file>

<file path=xl/drawings/_rels/drawing79.xml.rels><?xml version="1.0" encoding="UTF-8" standalone="yes"?>
<Relationships xmlns="http://schemas.openxmlformats.org/package/2006/relationships"><Relationship Id="rId2" Type="http://schemas.openxmlformats.org/officeDocument/2006/relationships/chart" Target="../charts/chart82.xml"/><Relationship Id="rId1" Type="http://schemas.openxmlformats.org/officeDocument/2006/relationships/chart" Target="../charts/chart8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0.xml.rels><?xml version="1.0" encoding="UTF-8" standalone="yes"?>
<Relationships xmlns="http://schemas.openxmlformats.org/package/2006/relationships"><Relationship Id="rId2" Type="http://schemas.openxmlformats.org/officeDocument/2006/relationships/chart" Target="../charts/chart84.xml"/><Relationship Id="rId1" Type="http://schemas.openxmlformats.org/officeDocument/2006/relationships/chart" Target="../charts/chart83.xml"/></Relationships>
</file>

<file path=xl/drawings/_rels/drawing83.xml.rels><?xml version="1.0" encoding="UTF-8" standalone="yes"?>
<Relationships xmlns="http://schemas.openxmlformats.org/package/2006/relationships"><Relationship Id="rId2" Type="http://schemas.openxmlformats.org/officeDocument/2006/relationships/chart" Target="../charts/chart86.xml"/><Relationship Id="rId1" Type="http://schemas.openxmlformats.org/officeDocument/2006/relationships/chart" Target="../charts/chart85.xml"/></Relationships>
</file>

<file path=xl/drawings/_rels/drawing86.xml.rels><?xml version="1.0" encoding="UTF-8" standalone="yes"?>
<Relationships xmlns="http://schemas.openxmlformats.org/package/2006/relationships"><Relationship Id="rId2" Type="http://schemas.openxmlformats.org/officeDocument/2006/relationships/chart" Target="../charts/chart88.xml"/><Relationship Id="rId1" Type="http://schemas.openxmlformats.org/officeDocument/2006/relationships/chart" Target="../charts/chart87.xml"/></Relationships>
</file>

<file path=xl/drawings/_rels/drawing89.xml.rels><?xml version="1.0" encoding="UTF-8" standalone="yes"?>
<Relationships xmlns="http://schemas.openxmlformats.org/package/2006/relationships"><Relationship Id="rId2" Type="http://schemas.openxmlformats.org/officeDocument/2006/relationships/chart" Target="../charts/chart90.xml"/><Relationship Id="rId1" Type="http://schemas.openxmlformats.org/officeDocument/2006/relationships/chart" Target="../charts/chart89.xml"/></Relationships>
</file>

<file path=xl/drawings/_rels/drawing90.xml.rels><?xml version="1.0" encoding="UTF-8" standalone="yes"?>
<Relationships xmlns="http://schemas.openxmlformats.org/package/2006/relationships"><Relationship Id="rId2" Type="http://schemas.openxmlformats.org/officeDocument/2006/relationships/chart" Target="../charts/chart92.xml"/><Relationship Id="rId1" Type="http://schemas.openxmlformats.org/officeDocument/2006/relationships/chart" Target="../charts/chart91.xml"/></Relationships>
</file>

<file path=xl/drawings/drawing1.xml><?xml version="1.0" encoding="utf-8"?>
<xdr:wsDr xmlns:xdr="http://schemas.openxmlformats.org/drawingml/2006/spreadsheetDrawing" xmlns:a="http://schemas.openxmlformats.org/drawingml/2006/main">
  <xdr:twoCellAnchor>
    <xdr:from>
      <xdr:col>9</xdr:col>
      <xdr:colOff>161364</xdr:colOff>
      <xdr:row>15</xdr:row>
      <xdr:rowOff>28575</xdr:rowOff>
    </xdr:from>
    <xdr:to>
      <xdr:col>15</xdr:col>
      <xdr:colOff>542925</xdr:colOff>
      <xdr:row>30</xdr:row>
      <xdr:rowOff>161363</xdr:rowOff>
    </xdr:to>
    <xdr:graphicFrame macro="">
      <xdr:nvGraphicFramePr>
        <xdr:cNvPr id="4" name="Diagram 9">
          <a:extLst>
            <a:ext uri="{FF2B5EF4-FFF2-40B4-BE49-F238E27FC236}">
              <a16:creationId xmlns:a16="http://schemas.microsoft.com/office/drawing/2014/main" id="{91F8C46C-BAEC-4DBF-AF17-099114EE37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171788</xdr:colOff>
      <xdr:row>31</xdr:row>
      <xdr:rowOff>8505</xdr:rowOff>
    </xdr:from>
    <xdr:to>
      <xdr:col>15</xdr:col>
      <xdr:colOff>595991</xdr:colOff>
      <xdr:row>46</xdr:row>
      <xdr:rowOff>141293</xdr:rowOff>
    </xdr:to>
    <xdr:graphicFrame macro="">
      <xdr:nvGraphicFramePr>
        <xdr:cNvPr id="8" name="Diagram 9">
          <a:extLst>
            <a:ext uri="{FF2B5EF4-FFF2-40B4-BE49-F238E27FC236}">
              <a16:creationId xmlns:a16="http://schemas.microsoft.com/office/drawing/2014/main" id="{2B840FAA-F469-4870-A155-4D6C0CEE02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0.7273</cdr:x>
      <cdr:y>0.07126</cdr:y>
    </cdr:from>
    <cdr:to>
      <cdr:x>0.94188</cdr:x>
      <cdr:y>0.83715</cdr:y>
    </cdr:to>
    <cdr:sp macro="" textlink="">
      <cdr:nvSpPr>
        <cdr:cNvPr id="2" name="Rectangle 11">
          <a:extLst xmlns:a="http://schemas.openxmlformats.org/drawingml/2006/main">
            <a:ext uri="{FF2B5EF4-FFF2-40B4-BE49-F238E27FC236}">
              <a16:creationId xmlns:a16="http://schemas.microsoft.com/office/drawing/2014/main" id="{1DF4BE90-C6D5-4959-9C7D-2E077393685D}"/>
            </a:ext>
          </a:extLst>
        </cdr:cNvPr>
        <cdr:cNvSpPr/>
      </cdr:nvSpPr>
      <cdr:spPr>
        <a:xfrm xmlns:a="http://schemas.openxmlformats.org/drawingml/2006/main">
          <a:off x="3841750" y="288925"/>
          <a:ext cx="1133475" cy="3105151"/>
        </a:xfrm>
        <a:prstGeom xmlns:a="http://schemas.openxmlformats.org/drawingml/2006/main" prst="rect">
          <a:avLst/>
        </a:prstGeom>
        <a:solidFill xmlns:a="http://schemas.openxmlformats.org/drawingml/2006/main">
          <a:schemeClr val="bg1">
            <a:lumMod val="50000"/>
            <a:alpha val="1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0.77959</cdr:x>
      <cdr:y>0.43071</cdr:y>
    </cdr:from>
    <cdr:to>
      <cdr:x>0.92953</cdr:x>
      <cdr:y>0.45735</cdr:y>
    </cdr:to>
    <cdr:sp macro="" textlink="">
      <cdr:nvSpPr>
        <cdr:cNvPr id="3" name="Arrow: Left 2">
          <a:extLst xmlns:a="http://schemas.openxmlformats.org/drawingml/2006/main">
            <a:ext uri="{FF2B5EF4-FFF2-40B4-BE49-F238E27FC236}">
              <a16:creationId xmlns:a16="http://schemas.microsoft.com/office/drawing/2014/main" id="{D47C2402-A1A7-4530-B9E6-1F1EA82B35B1}"/>
            </a:ext>
          </a:extLst>
        </cdr:cNvPr>
        <cdr:cNvSpPr/>
      </cdr:nvSpPr>
      <cdr:spPr>
        <a:xfrm xmlns:a="http://schemas.openxmlformats.org/drawingml/2006/main">
          <a:off x="4117975" y="1746250"/>
          <a:ext cx="792000" cy="108000"/>
        </a:xfrm>
        <a:prstGeom xmlns:a="http://schemas.openxmlformats.org/drawingml/2006/main" prst="leftArrow">
          <a:avLst>
            <a:gd name="adj1" fmla="val 100000"/>
            <a:gd name="adj2" fmla="val 50000"/>
          </a:avLst>
        </a:prstGeom>
        <a:solidFill xmlns:a="http://schemas.openxmlformats.org/drawingml/2006/main">
          <a:schemeClr val="accent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36000" rIns="36000" bIns="3600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800" baseline="0"/>
            <a:t> 2020 HU</a:t>
          </a:r>
          <a:r>
            <a:rPr lang="hu-HU" sz="800"/>
            <a:t> target </a:t>
          </a:r>
          <a:endParaRPr lang="en-US" sz="800"/>
        </a:p>
      </cdr:txBody>
    </cdr:sp>
  </cdr:relSizeAnchor>
  <cdr:relSizeAnchor xmlns:cdr="http://schemas.openxmlformats.org/drawingml/2006/chartDrawing">
    <cdr:from>
      <cdr:x>0.77959</cdr:x>
      <cdr:y>0.39547</cdr:y>
    </cdr:from>
    <cdr:to>
      <cdr:x>0.92953</cdr:x>
      <cdr:y>0.42211</cdr:y>
    </cdr:to>
    <cdr:sp macro="" textlink="">
      <cdr:nvSpPr>
        <cdr:cNvPr id="4" name="Arrow: Left 3">
          <a:extLst xmlns:a="http://schemas.openxmlformats.org/drawingml/2006/main">
            <a:ext uri="{FF2B5EF4-FFF2-40B4-BE49-F238E27FC236}">
              <a16:creationId xmlns:a16="http://schemas.microsoft.com/office/drawing/2014/main" id="{A4D6467E-D14A-4D6C-8E29-3DFEABF85CA1}"/>
            </a:ext>
          </a:extLst>
        </cdr:cNvPr>
        <cdr:cNvSpPr/>
      </cdr:nvSpPr>
      <cdr:spPr>
        <a:xfrm xmlns:a="http://schemas.openxmlformats.org/drawingml/2006/main">
          <a:off x="4117975" y="1603375"/>
          <a:ext cx="792000" cy="108000"/>
        </a:xfrm>
        <a:prstGeom xmlns:a="http://schemas.openxmlformats.org/drawingml/2006/main" prst="leftArrow">
          <a:avLst>
            <a:gd name="adj1" fmla="val 100000"/>
            <a:gd name="adj2" fmla="val 50000"/>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36000" rIns="36000" bIns="3600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800" baseline="0">
              <a:solidFill>
                <a:sysClr val="windowText" lastClr="000000"/>
              </a:solidFill>
            </a:rPr>
            <a:t>2020 V3</a:t>
          </a:r>
          <a:r>
            <a:rPr lang="hu-HU" sz="800">
              <a:solidFill>
                <a:sysClr val="windowText" lastClr="000000"/>
              </a:solidFill>
            </a:rPr>
            <a:t> target </a:t>
          </a:r>
          <a:endParaRPr lang="en-US" sz="800">
            <a:solidFill>
              <a:sysClr val="windowText" lastClr="000000"/>
            </a:solidFill>
          </a:endParaRPr>
        </a:p>
      </cdr:txBody>
    </cdr:sp>
  </cdr:relSizeAnchor>
  <cdr:relSizeAnchor xmlns:cdr="http://schemas.openxmlformats.org/drawingml/2006/chartDrawing">
    <cdr:from>
      <cdr:x>0.78861</cdr:x>
      <cdr:y>0.20518</cdr:y>
    </cdr:from>
    <cdr:to>
      <cdr:x>0.93173</cdr:x>
      <cdr:y>0.23803</cdr:y>
    </cdr:to>
    <cdr:sp macro="" textlink="">
      <cdr:nvSpPr>
        <cdr:cNvPr id="5" name="Arrow: Left 4">
          <a:extLst xmlns:a="http://schemas.openxmlformats.org/drawingml/2006/main">
            <a:ext uri="{FF2B5EF4-FFF2-40B4-BE49-F238E27FC236}">
              <a16:creationId xmlns:a16="http://schemas.microsoft.com/office/drawing/2014/main" id="{0B78F999-BEBB-4D8E-B837-3AF934D6A6D1}"/>
            </a:ext>
          </a:extLst>
        </cdr:cNvPr>
        <cdr:cNvSpPr/>
      </cdr:nvSpPr>
      <cdr:spPr>
        <a:xfrm xmlns:a="http://schemas.openxmlformats.org/drawingml/2006/main">
          <a:off x="4165600" y="831850"/>
          <a:ext cx="756000" cy="133200"/>
        </a:xfrm>
        <a:prstGeom xmlns:a="http://schemas.openxmlformats.org/drawingml/2006/main" prst="leftArrow">
          <a:avLst>
            <a:gd name="adj1" fmla="val 100000"/>
            <a:gd name="adj2" fmla="val 50000"/>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36000" rIns="36000" bIns="3600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800"/>
            <a:t>2020</a:t>
          </a:r>
          <a:r>
            <a:rPr lang="hu-HU" sz="800" baseline="0"/>
            <a:t> EU</a:t>
          </a:r>
          <a:r>
            <a:rPr lang="hu-HU" sz="800"/>
            <a:t> target</a:t>
          </a:r>
          <a:endParaRPr lang="en-US" sz="800"/>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123825</xdr:colOff>
      <xdr:row>9</xdr:row>
      <xdr:rowOff>76200</xdr:rowOff>
    </xdr:from>
    <xdr:to>
      <xdr:col>18</xdr:col>
      <xdr:colOff>428625</xdr:colOff>
      <xdr:row>28</xdr:row>
      <xdr:rowOff>104769</xdr:rowOff>
    </xdr:to>
    <xdr:graphicFrame macro="">
      <xdr:nvGraphicFramePr>
        <xdr:cNvPr id="5" name="Diagram 1">
          <a:extLst>
            <a:ext uri="{FF2B5EF4-FFF2-40B4-BE49-F238E27FC236}">
              <a16:creationId xmlns:a16="http://schemas.microsoft.com/office/drawing/2014/main" id="{C5D83E45-8A28-4E3E-8A3F-B00E3795F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85725</xdr:colOff>
      <xdr:row>29</xdr:row>
      <xdr:rowOff>76200</xdr:rowOff>
    </xdr:from>
    <xdr:to>
      <xdr:col>18</xdr:col>
      <xdr:colOff>390525</xdr:colOff>
      <xdr:row>48</xdr:row>
      <xdr:rowOff>104769</xdr:rowOff>
    </xdr:to>
    <xdr:graphicFrame macro="">
      <xdr:nvGraphicFramePr>
        <xdr:cNvPr id="7" name="Diagram 1">
          <a:extLst>
            <a:ext uri="{FF2B5EF4-FFF2-40B4-BE49-F238E27FC236}">
              <a16:creationId xmlns:a16="http://schemas.microsoft.com/office/drawing/2014/main" id="{E0C0AE8D-233D-4CE3-A2DB-E22C6613CF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504825</xdr:colOff>
      <xdr:row>8</xdr:row>
      <xdr:rowOff>47625</xdr:rowOff>
    </xdr:from>
    <xdr:to>
      <xdr:col>19</xdr:col>
      <xdr:colOff>504825</xdr:colOff>
      <xdr:row>28</xdr:row>
      <xdr:rowOff>47625</xdr:rowOff>
    </xdr:to>
    <xdr:graphicFrame macro="">
      <xdr:nvGraphicFramePr>
        <xdr:cNvPr id="5" name="Diagram 1">
          <a:extLst>
            <a:ext uri="{FF2B5EF4-FFF2-40B4-BE49-F238E27FC236}">
              <a16:creationId xmlns:a16="http://schemas.microsoft.com/office/drawing/2014/main" id="{62800EC9-3BDC-4FB3-A716-0852326C71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533400</xdr:colOff>
      <xdr:row>29</xdr:row>
      <xdr:rowOff>76200</xdr:rowOff>
    </xdr:from>
    <xdr:to>
      <xdr:col>19</xdr:col>
      <xdr:colOff>533400</xdr:colOff>
      <xdr:row>49</xdr:row>
      <xdr:rowOff>76200</xdr:rowOff>
    </xdr:to>
    <xdr:graphicFrame macro="">
      <xdr:nvGraphicFramePr>
        <xdr:cNvPr id="7" name="Diagram 1">
          <a:extLst>
            <a:ext uri="{FF2B5EF4-FFF2-40B4-BE49-F238E27FC236}">
              <a16:creationId xmlns:a16="http://schemas.microsoft.com/office/drawing/2014/main" id="{D16373B0-43BD-4AA9-9EEC-8415D8E552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251113</xdr:colOff>
      <xdr:row>10</xdr:row>
      <xdr:rowOff>121228</xdr:rowOff>
    </xdr:from>
    <xdr:to>
      <xdr:col>10</xdr:col>
      <xdr:colOff>580159</xdr:colOff>
      <xdr:row>28</xdr:row>
      <xdr:rowOff>58882</xdr:rowOff>
    </xdr:to>
    <xdr:graphicFrame macro="">
      <xdr:nvGraphicFramePr>
        <xdr:cNvPr id="5" name="Diagram 3">
          <a:extLst>
            <a:ext uri="{FF2B5EF4-FFF2-40B4-BE49-F238E27FC236}">
              <a16:creationId xmlns:a16="http://schemas.microsoft.com/office/drawing/2014/main" id="{411FA7A0-C87C-4A95-8971-FC944E91CC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225134</xdr:colOff>
      <xdr:row>30</xdr:row>
      <xdr:rowOff>60614</xdr:rowOff>
    </xdr:from>
    <xdr:to>
      <xdr:col>10</xdr:col>
      <xdr:colOff>554180</xdr:colOff>
      <xdr:row>47</xdr:row>
      <xdr:rowOff>154132</xdr:rowOff>
    </xdr:to>
    <xdr:graphicFrame macro="">
      <xdr:nvGraphicFramePr>
        <xdr:cNvPr id="8" name="Diagram 3">
          <a:extLst>
            <a:ext uri="{FF2B5EF4-FFF2-40B4-BE49-F238E27FC236}">
              <a16:creationId xmlns:a16="http://schemas.microsoft.com/office/drawing/2014/main" id="{EE4ACC96-52C6-403E-B414-27D627A01A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314331</xdr:colOff>
      <xdr:row>13</xdr:row>
      <xdr:rowOff>28575</xdr:rowOff>
    </xdr:from>
    <xdr:to>
      <xdr:col>23</xdr:col>
      <xdr:colOff>190506</xdr:colOff>
      <xdr:row>31</xdr:row>
      <xdr:rowOff>28575</xdr:rowOff>
    </xdr:to>
    <xdr:graphicFrame macro="">
      <xdr:nvGraphicFramePr>
        <xdr:cNvPr id="2" name="Diagram 1">
          <a:extLst>
            <a:ext uri="{FF2B5EF4-FFF2-40B4-BE49-F238E27FC236}">
              <a16:creationId xmlns:a16="http://schemas.microsoft.com/office/drawing/2014/main" id="{E0105B28-FFC6-4BD8-9EE3-E1FE51B3AB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323850</xdr:colOff>
      <xdr:row>32</xdr:row>
      <xdr:rowOff>104775</xdr:rowOff>
    </xdr:from>
    <xdr:to>
      <xdr:col>23</xdr:col>
      <xdr:colOff>200025</xdr:colOff>
      <xdr:row>50</xdr:row>
      <xdr:rowOff>104775</xdr:rowOff>
    </xdr:to>
    <xdr:graphicFrame macro="">
      <xdr:nvGraphicFramePr>
        <xdr:cNvPr id="4" name="Diagram 1">
          <a:extLst>
            <a:ext uri="{FF2B5EF4-FFF2-40B4-BE49-F238E27FC236}">
              <a16:creationId xmlns:a16="http://schemas.microsoft.com/office/drawing/2014/main" id="{42B7AE70-29DC-425F-B17D-F08DE7BECB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518583</xdr:colOff>
      <xdr:row>11</xdr:row>
      <xdr:rowOff>95252</xdr:rowOff>
    </xdr:from>
    <xdr:to>
      <xdr:col>20</xdr:col>
      <xdr:colOff>486833</xdr:colOff>
      <xdr:row>29</xdr:row>
      <xdr:rowOff>95252</xdr:rowOff>
    </xdr:to>
    <xdr:graphicFrame macro="">
      <xdr:nvGraphicFramePr>
        <xdr:cNvPr id="11" name="Diagram 1">
          <a:extLst>
            <a:ext uri="{FF2B5EF4-FFF2-40B4-BE49-F238E27FC236}">
              <a16:creationId xmlns:a16="http://schemas.microsoft.com/office/drawing/2014/main" id="{BB73D58B-BADD-42AF-AC88-D4FCF2445F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512886</xdr:colOff>
      <xdr:row>30</xdr:row>
      <xdr:rowOff>4883</xdr:rowOff>
    </xdr:from>
    <xdr:to>
      <xdr:col>20</xdr:col>
      <xdr:colOff>481137</xdr:colOff>
      <xdr:row>48</xdr:row>
      <xdr:rowOff>4884</xdr:rowOff>
    </xdr:to>
    <xdr:graphicFrame macro="">
      <xdr:nvGraphicFramePr>
        <xdr:cNvPr id="12" name="Diagram 1">
          <a:extLst>
            <a:ext uri="{FF2B5EF4-FFF2-40B4-BE49-F238E27FC236}">
              <a16:creationId xmlns:a16="http://schemas.microsoft.com/office/drawing/2014/main" id="{F845DFF6-75C0-4D4F-A212-A55B30E151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0.83991</cdr:x>
      <cdr:y>0.10767</cdr:y>
    </cdr:from>
    <cdr:to>
      <cdr:x>0.93535</cdr:x>
      <cdr:y>0.75053</cdr:y>
    </cdr:to>
    <cdr:sp macro="" textlink="">
      <cdr:nvSpPr>
        <cdr:cNvPr id="2" name="Rectangle 6">
          <a:extLst xmlns:a="http://schemas.openxmlformats.org/drawingml/2006/main">
            <a:ext uri="{FF2B5EF4-FFF2-40B4-BE49-F238E27FC236}">
              <a16:creationId xmlns:a16="http://schemas.microsoft.com/office/drawing/2014/main" id="{CF41EE6A-9BA4-4ABE-AE6C-23A6F29884E5}"/>
            </a:ext>
          </a:extLst>
        </cdr:cNvPr>
        <cdr:cNvSpPr/>
      </cdr:nvSpPr>
      <cdr:spPr>
        <a:xfrm xmlns:a="http://schemas.openxmlformats.org/drawingml/2006/main">
          <a:off x="4059550" y="298206"/>
          <a:ext cx="461316" cy="1780441"/>
        </a:xfrm>
        <a:prstGeom xmlns:a="http://schemas.openxmlformats.org/drawingml/2006/main" prst="rect">
          <a:avLst/>
        </a:prstGeom>
        <a:solidFill xmlns:a="http://schemas.openxmlformats.org/drawingml/2006/main">
          <a:schemeClr val="bg1">
            <a:lumMod val="50000"/>
            <a:alpha val="1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0.62275</cdr:x>
      <cdr:y>0.65926</cdr:y>
    </cdr:from>
    <cdr:to>
      <cdr:x>0.86497</cdr:x>
      <cdr:y>0.71481</cdr:y>
    </cdr:to>
    <cdr:sp macro="" textlink="">
      <cdr:nvSpPr>
        <cdr:cNvPr id="3" name="Arrow: Right 8">
          <a:extLst xmlns:a="http://schemas.openxmlformats.org/drawingml/2006/main">
            <a:ext uri="{FF2B5EF4-FFF2-40B4-BE49-F238E27FC236}">
              <a16:creationId xmlns:a16="http://schemas.microsoft.com/office/drawing/2014/main" id="{C4C01EFE-8DA9-42CB-8FFA-38C474C163ED}"/>
            </a:ext>
          </a:extLst>
        </cdr:cNvPr>
        <cdr:cNvSpPr/>
      </cdr:nvSpPr>
      <cdr:spPr>
        <a:xfrm xmlns:a="http://schemas.openxmlformats.org/drawingml/2006/main">
          <a:off x="3009973" y="1825869"/>
          <a:ext cx="1170690" cy="153866"/>
        </a:xfrm>
        <a:prstGeom xmlns:a="http://schemas.openxmlformats.org/drawingml/2006/main" prst="rightArrow">
          <a:avLst>
            <a:gd name="adj1" fmla="val 100000"/>
            <a:gd name="adj2" fmla="val 50000"/>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900"/>
            <a:t>2030 EU &amp; HU cél  </a:t>
          </a:r>
          <a:endParaRPr lang="en-US" sz="900"/>
        </a:p>
      </cdr:txBody>
    </cdr:sp>
  </cdr:relSizeAnchor>
</c:userShapes>
</file>

<file path=xl/drawings/drawing17.xml><?xml version="1.0" encoding="utf-8"?>
<c:userShapes xmlns:c="http://schemas.openxmlformats.org/drawingml/2006/chart">
  <cdr:relSizeAnchor xmlns:cdr="http://schemas.openxmlformats.org/drawingml/2006/chartDrawing">
    <cdr:from>
      <cdr:x>0.84123</cdr:x>
      <cdr:y>0.11358</cdr:y>
    </cdr:from>
    <cdr:to>
      <cdr:x>0.9364</cdr:x>
      <cdr:y>0.74691</cdr:y>
    </cdr:to>
    <cdr:sp macro="" textlink="">
      <cdr:nvSpPr>
        <cdr:cNvPr id="2" name="Rectangle 6">
          <a:extLst xmlns:a="http://schemas.openxmlformats.org/drawingml/2006/main">
            <a:ext uri="{FF2B5EF4-FFF2-40B4-BE49-F238E27FC236}">
              <a16:creationId xmlns:a16="http://schemas.microsoft.com/office/drawing/2014/main" id="{8D6B164B-1B3A-4332-9DA6-D0C659A8FB46}"/>
            </a:ext>
          </a:extLst>
        </cdr:cNvPr>
        <cdr:cNvSpPr/>
      </cdr:nvSpPr>
      <cdr:spPr>
        <a:xfrm xmlns:a="http://schemas.openxmlformats.org/drawingml/2006/main">
          <a:off x="4065953" y="314569"/>
          <a:ext cx="459967" cy="1754066"/>
        </a:xfrm>
        <a:prstGeom xmlns:a="http://schemas.openxmlformats.org/drawingml/2006/main" prst="rect">
          <a:avLst/>
        </a:prstGeom>
        <a:solidFill xmlns:a="http://schemas.openxmlformats.org/drawingml/2006/main">
          <a:schemeClr val="bg1">
            <a:lumMod val="50000"/>
            <a:alpha val="1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0.62294</cdr:x>
      <cdr:y>0.66384</cdr:y>
    </cdr:from>
    <cdr:to>
      <cdr:x>0.86508</cdr:x>
      <cdr:y>0.7194</cdr:y>
    </cdr:to>
    <cdr:sp macro="" textlink="">
      <cdr:nvSpPr>
        <cdr:cNvPr id="3" name="Arrow: Right 8">
          <a:extLst xmlns:a="http://schemas.openxmlformats.org/drawingml/2006/main">
            <a:ext uri="{FF2B5EF4-FFF2-40B4-BE49-F238E27FC236}">
              <a16:creationId xmlns:a16="http://schemas.microsoft.com/office/drawing/2014/main" id="{8EEB9832-010C-4193-8175-57262498601F}"/>
            </a:ext>
          </a:extLst>
        </cdr:cNvPr>
        <cdr:cNvSpPr/>
      </cdr:nvSpPr>
      <cdr:spPr>
        <a:xfrm xmlns:a="http://schemas.openxmlformats.org/drawingml/2006/main">
          <a:off x="3010877" y="1838569"/>
          <a:ext cx="1170335" cy="153865"/>
        </a:xfrm>
        <a:prstGeom xmlns:a="http://schemas.openxmlformats.org/drawingml/2006/main" prst="rightArrow">
          <a:avLst>
            <a:gd name="adj1" fmla="val 100000"/>
            <a:gd name="adj2" fmla="val 50000"/>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rIns="3600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900"/>
            <a:t>2030 EU &amp; HU target  </a:t>
          </a:r>
          <a:endParaRPr lang="en-US" sz="900"/>
        </a:p>
      </cdr:txBody>
    </cdr:sp>
  </cdr:relSizeAnchor>
</c:userShapes>
</file>

<file path=xl/drawings/drawing18.xml><?xml version="1.0" encoding="utf-8"?>
<xdr:wsDr xmlns:xdr="http://schemas.openxmlformats.org/drawingml/2006/spreadsheetDrawing" xmlns:a="http://schemas.openxmlformats.org/drawingml/2006/main">
  <xdr:absoluteAnchor>
    <xdr:pos x="7651750" y="1864784"/>
    <xdr:ext cx="5366810" cy="3236384"/>
    <xdr:graphicFrame macro="">
      <xdr:nvGraphicFramePr>
        <xdr:cNvPr id="2" name="Chart 1">
          <a:extLst>
            <a:ext uri="{FF2B5EF4-FFF2-40B4-BE49-F238E27FC236}">
              <a16:creationId xmlns:a16="http://schemas.microsoft.com/office/drawing/2014/main" id="{86AC3B18-E862-40C3-9059-3EC2B73F7B1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630584" y="5334000"/>
    <xdr:ext cx="5366810" cy="3236384"/>
    <xdr:graphicFrame macro="">
      <xdr:nvGraphicFramePr>
        <xdr:cNvPr id="3" name="Chart 1">
          <a:extLst>
            <a:ext uri="{FF2B5EF4-FFF2-40B4-BE49-F238E27FC236}">
              <a16:creationId xmlns:a16="http://schemas.microsoft.com/office/drawing/2014/main" id="{53FC11AF-A5CF-44EF-A38A-DC70D000AEE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0.05053</cdr:x>
      <cdr:y>0.02773</cdr:y>
    </cdr:from>
    <cdr:to>
      <cdr:x>0.51494</cdr:x>
      <cdr:y>0.10461</cdr:y>
    </cdr:to>
    <cdr:sp macro="" textlink="">
      <cdr:nvSpPr>
        <cdr:cNvPr id="2" name="TextBox 1">
          <a:extLst xmlns:a="http://schemas.openxmlformats.org/drawingml/2006/main">
            <a:ext uri="{FF2B5EF4-FFF2-40B4-BE49-F238E27FC236}">
              <a16:creationId xmlns:a16="http://schemas.microsoft.com/office/drawing/2014/main" id="{A4038C86-102A-4451-8F16-B4B30EE0192B}"/>
            </a:ext>
          </a:extLst>
        </cdr:cNvPr>
        <cdr:cNvSpPr txBox="1"/>
      </cdr:nvSpPr>
      <cdr:spPr>
        <a:xfrm xmlns:a="http://schemas.openxmlformats.org/drawingml/2006/main">
          <a:off x="282539" y="112400"/>
          <a:ext cx="2596597" cy="311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aseline="0"/>
            <a:t>CO</a:t>
          </a:r>
          <a:r>
            <a:rPr lang="hu-HU" sz="900" baseline="-25000">
              <a:effectLst/>
              <a:latin typeface="+mn-lt"/>
              <a:ea typeface="+mn-ea"/>
              <a:cs typeface="+mn-cs"/>
            </a:rPr>
            <a:t>2</a:t>
          </a:r>
          <a:r>
            <a:rPr lang="hu-HU" sz="900" baseline="0"/>
            <a:t> kibocsátás (ezer tonna) / millió USD</a:t>
          </a:r>
          <a:endParaRPr lang="hu-HU" sz="900"/>
        </a:p>
      </cdr:txBody>
    </cdr:sp>
  </cdr:relSizeAnchor>
  <cdr:relSizeAnchor xmlns:cdr="http://schemas.openxmlformats.org/drawingml/2006/chartDrawing">
    <cdr:from>
      <cdr:x>0.55682</cdr:x>
      <cdr:y>0.02641</cdr:y>
    </cdr:from>
    <cdr:to>
      <cdr:x>0.95985</cdr:x>
      <cdr:y>0.08804</cdr:y>
    </cdr:to>
    <cdr:sp macro="" textlink="">
      <cdr:nvSpPr>
        <cdr:cNvPr id="3" name="TextBox 1">
          <a:extLst xmlns:a="http://schemas.openxmlformats.org/drawingml/2006/main">
            <a:ext uri="{FF2B5EF4-FFF2-40B4-BE49-F238E27FC236}">
              <a16:creationId xmlns:a16="http://schemas.microsoft.com/office/drawing/2014/main" id="{297396D7-FDDC-4F7B-8D71-3F9E55003EC2}"/>
            </a:ext>
          </a:extLst>
        </cdr:cNvPr>
        <cdr:cNvSpPr txBox="1"/>
      </cdr:nvSpPr>
      <cdr:spPr>
        <a:xfrm xmlns:a="http://schemas.openxmlformats.org/drawingml/2006/main">
          <a:off x="3113266" y="107059"/>
          <a:ext cx="2253450" cy="2498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aseline="0">
              <a:effectLst/>
              <a:latin typeface="+mn-lt"/>
              <a:ea typeface="+mn-ea"/>
              <a:cs typeface="+mn-cs"/>
            </a:rPr>
            <a:t>CO</a:t>
          </a:r>
          <a:r>
            <a:rPr lang="hu-HU" sz="900" baseline="-25000">
              <a:effectLst/>
              <a:latin typeface="+mn-lt"/>
              <a:ea typeface="+mn-ea"/>
              <a:cs typeface="+mn-cs"/>
            </a:rPr>
            <a:t>2</a:t>
          </a:r>
          <a:r>
            <a:rPr lang="hu-HU" sz="900" baseline="0">
              <a:effectLst/>
              <a:latin typeface="+mn-lt"/>
              <a:ea typeface="+mn-ea"/>
              <a:cs typeface="+mn-cs"/>
            </a:rPr>
            <a:t> kibocsátás (ezer tonna) / millió USD</a:t>
          </a:r>
          <a:endParaRPr lang="hu-HU" sz="900">
            <a:effectLs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0.65164</cdr:x>
      <cdr:y>0.18262</cdr:y>
    </cdr:from>
    <cdr:to>
      <cdr:x>0.85774</cdr:x>
      <cdr:y>0.23884</cdr:y>
    </cdr:to>
    <cdr:sp macro="" textlink="">
      <cdr:nvSpPr>
        <cdr:cNvPr id="2" name="Arrow: Right 5">
          <a:extLst xmlns:a="http://schemas.openxmlformats.org/drawingml/2006/main">
            <a:ext uri="{FF2B5EF4-FFF2-40B4-BE49-F238E27FC236}">
              <a16:creationId xmlns:a16="http://schemas.microsoft.com/office/drawing/2014/main" id="{F53A4594-A5C7-4911-B7C2-8C73977A23CD}"/>
            </a:ext>
          </a:extLst>
        </cdr:cNvPr>
        <cdr:cNvSpPr/>
      </cdr:nvSpPr>
      <cdr:spPr>
        <a:xfrm xmlns:a="http://schemas.openxmlformats.org/drawingml/2006/main">
          <a:off x="2632075" y="546100"/>
          <a:ext cx="832483" cy="168087"/>
        </a:xfrm>
        <a:prstGeom xmlns:a="http://schemas.openxmlformats.org/drawingml/2006/main" prst="rightArrow">
          <a:avLst>
            <a:gd name="adj1" fmla="val 100000"/>
            <a:gd name="adj2" fmla="val 50000"/>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900"/>
            <a:t>2030 EU Cél</a:t>
          </a:r>
          <a:endParaRPr lang="en-US" sz="900"/>
        </a:p>
      </cdr:txBody>
    </cdr:sp>
  </cdr:relSizeAnchor>
  <cdr:relSizeAnchor xmlns:cdr="http://schemas.openxmlformats.org/drawingml/2006/chartDrawing">
    <cdr:from>
      <cdr:x>0.89925</cdr:x>
      <cdr:y>0.10087</cdr:y>
    </cdr:from>
    <cdr:to>
      <cdr:x>0.94169</cdr:x>
      <cdr:y>0.7528</cdr:y>
    </cdr:to>
    <cdr:sp macro="" textlink="">
      <cdr:nvSpPr>
        <cdr:cNvPr id="3" name="Rectangle 11">
          <a:extLst xmlns:a="http://schemas.openxmlformats.org/drawingml/2006/main">
            <a:ext uri="{FF2B5EF4-FFF2-40B4-BE49-F238E27FC236}">
              <a16:creationId xmlns:a16="http://schemas.microsoft.com/office/drawing/2014/main" id="{1FB70134-E46B-4D2D-8E88-60C83FF6977C}"/>
            </a:ext>
          </a:extLst>
        </cdr:cNvPr>
        <cdr:cNvSpPr/>
      </cdr:nvSpPr>
      <cdr:spPr>
        <a:xfrm xmlns:a="http://schemas.openxmlformats.org/drawingml/2006/main">
          <a:off x="3632200" y="301625"/>
          <a:ext cx="171450" cy="1949450"/>
        </a:xfrm>
        <a:prstGeom xmlns:a="http://schemas.openxmlformats.org/drawingml/2006/main" prst="rect">
          <a:avLst/>
        </a:prstGeom>
        <a:solidFill xmlns:a="http://schemas.openxmlformats.org/drawingml/2006/main">
          <a:schemeClr val="bg1">
            <a:lumMod val="50000"/>
            <a:alpha val="1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userShapes>
</file>

<file path=xl/drawings/drawing20.xml><?xml version="1.0" encoding="utf-8"?>
<c:userShapes xmlns:c="http://schemas.openxmlformats.org/drawingml/2006/chart">
  <cdr:relSizeAnchor xmlns:cdr="http://schemas.openxmlformats.org/drawingml/2006/chartDrawing">
    <cdr:from>
      <cdr:x>0.05053</cdr:x>
      <cdr:y>0.02773</cdr:y>
    </cdr:from>
    <cdr:to>
      <cdr:x>0.51494</cdr:x>
      <cdr:y>0.10461</cdr:y>
    </cdr:to>
    <cdr:sp macro="" textlink="">
      <cdr:nvSpPr>
        <cdr:cNvPr id="2" name="TextBox 1">
          <a:extLst xmlns:a="http://schemas.openxmlformats.org/drawingml/2006/main">
            <a:ext uri="{FF2B5EF4-FFF2-40B4-BE49-F238E27FC236}">
              <a16:creationId xmlns:a16="http://schemas.microsoft.com/office/drawing/2014/main" id="{A4038C86-102A-4451-8F16-B4B30EE0192B}"/>
            </a:ext>
          </a:extLst>
        </cdr:cNvPr>
        <cdr:cNvSpPr txBox="1"/>
      </cdr:nvSpPr>
      <cdr:spPr>
        <a:xfrm xmlns:a="http://schemas.openxmlformats.org/drawingml/2006/main">
          <a:off x="282539" y="112400"/>
          <a:ext cx="2596597" cy="311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aseline="0"/>
            <a:t>CO</a:t>
          </a:r>
          <a:r>
            <a:rPr lang="hu-HU" sz="900" baseline="-25000">
              <a:effectLst/>
              <a:latin typeface="+mn-lt"/>
              <a:ea typeface="+mn-ea"/>
              <a:cs typeface="+mn-cs"/>
            </a:rPr>
            <a:t>2 </a:t>
          </a:r>
          <a:r>
            <a:rPr lang="hu-HU" sz="900" baseline="0"/>
            <a:t> emission (thousand tons) / million USD</a:t>
          </a:r>
          <a:endParaRPr lang="hu-HU" sz="900"/>
        </a:p>
      </cdr:txBody>
    </cdr:sp>
  </cdr:relSizeAnchor>
  <cdr:relSizeAnchor xmlns:cdr="http://schemas.openxmlformats.org/drawingml/2006/chartDrawing">
    <cdr:from>
      <cdr:x>0.5371</cdr:x>
      <cdr:y>0.02968</cdr:y>
    </cdr:from>
    <cdr:to>
      <cdr:x>0.96431</cdr:x>
      <cdr:y>0.08829</cdr:y>
    </cdr:to>
    <cdr:sp macro="" textlink="">
      <cdr:nvSpPr>
        <cdr:cNvPr id="3" name="TextBox 1">
          <a:extLst xmlns:a="http://schemas.openxmlformats.org/drawingml/2006/main">
            <a:ext uri="{FF2B5EF4-FFF2-40B4-BE49-F238E27FC236}">
              <a16:creationId xmlns:a16="http://schemas.microsoft.com/office/drawing/2014/main" id="{297396D7-FDDC-4F7B-8D71-3F9E55003EC2}"/>
            </a:ext>
          </a:extLst>
        </cdr:cNvPr>
        <cdr:cNvSpPr txBox="1"/>
      </cdr:nvSpPr>
      <cdr:spPr>
        <a:xfrm xmlns:a="http://schemas.openxmlformats.org/drawingml/2006/main">
          <a:off x="2882513" y="96056"/>
          <a:ext cx="2292736" cy="189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aseline="0">
              <a:effectLst/>
              <a:latin typeface="+mn-lt"/>
              <a:ea typeface="+mn-ea"/>
              <a:cs typeface="+mn-cs"/>
            </a:rPr>
            <a:t>CO</a:t>
          </a:r>
          <a:r>
            <a:rPr lang="hu-HU" sz="900" baseline="-25000">
              <a:effectLst/>
              <a:latin typeface="+mn-lt"/>
              <a:ea typeface="+mn-ea"/>
              <a:cs typeface="+mn-cs"/>
            </a:rPr>
            <a:t>2 </a:t>
          </a:r>
          <a:r>
            <a:rPr lang="hu-HU" sz="900" baseline="0">
              <a:effectLst/>
              <a:latin typeface="+mn-lt"/>
              <a:ea typeface="+mn-ea"/>
              <a:cs typeface="+mn-cs"/>
            </a:rPr>
            <a:t> emission (thousand tons) / </a:t>
          </a:r>
          <a:r>
            <a:rPr lang="hu-HU" sz="900" baseline="0">
              <a:latin typeface="+mn-lt"/>
              <a:ea typeface="+mn-ea"/>
              <a:cs typeface="+mn-cs"/>
            </a:rPr>
            <a:t>million</a:t>
          </a:r>
          <a:r>
            <a:rPr lang="hu-HU" sz="900" baseline="0">
              <a:effectLst/>
              <a:latin typeface="+mn-lt"/>
              <a:ea typeface="+mn-ea"/>
              <a:cs typeface="+mn-cs"/>
            </a:rPr>
            <a:t> USD</a:t>
          </a:r>
          <a:endParaRPr lang="hu-HU" sz="900">
            <a:effectLst/>
          </a:endParaRPr>
        </a:p>
      </cdr:txBody>
    </cdr:sp>
  </cdr:relSizeAnchor>
</c:userShapes>
</file>

<file path=xl/drawings/drawing21.xml><?xml version="1.0" encoding="utf-8"?>
<xdr:wsDr xmlns:xdr="http://schemas.openxmlformats.org/drawingml/2006/spreadsheetDrawing" xmlns:a="http://schemas.openxmlformats.org/drawingml/2006/main">
  <xdr:twoCellAnchor>
    <xdr:from>
      <xdr:col>9</xdr:col>
      <xdr:colOff>228600</xdr:colOff>
      <xdr:row>12</xdr:row>
      <xdr:rowOff>104775</xdr:rowOff>
    </xdr:from>
    <xdr:to>
      <xdr:col>13</xdr:col>
      <xdr:colOff>590550</xdr:colOff>
      <xdr:row>38</xdr:row>
      <xdr:rowOff>38100</xdr:rowOff>
    </xdr:to>
    <xdr:graphicFrame macro="">
      <xdr:nvGraphicFramePr>
        <xdr:cNvPr id="6" name="Diagram 5">
          <a:extLst>
            <a:ext uri="{FF2B5EF4-FFF2-40B4-BE49-F238E27FC236}">
              <a16:creationId xmlns:a16="http://schemas.microsoft.com/office/drawing/2014/main" id="{9B8822E2-EEC9-4867-9988-5B6BC15B9E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514350</xdr:colOff>
      <xdr:row>12</xdr:row>
      <xdr:rowOff>104775</xdr:rowOff>
    </xdr:from>
    <xdr:to>
      <xdr:col>19</xdr:col>
      <xdr:colOff>266700</xdr:colOff>
      <xdr:row>38</xdr:row>
      <xdr:rowOff>38100</xdr:rowOff>
    </xdr:to>
    <xdr:graphicFrame macro="">
      <xdr:nvGraphicFramePr>
        <xdr:cNvPr id="3" name="Diagram 2">
          <a:extLst>
            <a:ext uri="{FF2B5EF4-FFF2-40B4-BE49-F238E27FC236}">
              <a16:creationId xmlns:a16="http://schemas.microsoft.com/office/drawing/2014/main" id="{6ED275B8-187E-4112-BE20-7A4F10EF0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0.07483</cdr:x>
      <cdr:y>0.01222</cdr:y>
    </cdr:from>
    <cdr:to>
      <cdr:x>0.37415</cdr:x>
      <cdr:y>0.06601</cdr:y>
    </cdr:to>
    <cdr:sp macro="" textlink="">
      <cdr:nvSpPr>
        <cdr:cNvPr id="2" name="Szövegdoboz 1">
          <a:extLst xmlns:a="http://schemas.openxmlformats.org/drawingml/2006/main">
            <a:ext uri="{FF2B5EF4-FFF2-40B4-BE49-F238E27FC236}">
              <a16:creationId xmlns:a16="http://schemas.microsoft.com/office/drawing/2014/main" id="{C05BED60-C0B0-49AC-9298-3752D29E4F22}"/>
            </a:ext>
          </a:extLst>
        </cdr:cNvPr>
        <cdr:cNvSpPr txBox="1"/>
      </cdr:nvSpPr>
      <cdr:spPr>
        <a:xfrm xmlns:a="http://schemas.openxmlformats.org/drawingml/2006/main">
          <a:off x="209550" y="47625"/>
          <a:ext cx="8382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000"/>
            <a:t>percentage</a:t>
          </a:r>
        </a:p>
      </cdr:txBody>
    </cdr:sp>
  </cdr:relSizeAnchor>
  <cdr:relSizeAnchor xmlns:cdr="http://schemas.openxmlformats.org/drawingml/2006/chartDrawing">
    <cdr:from>
      <cdr:x>0.661</cdr:x>
      <cdr:y>0.01304</cdr:y>
    </cdr:from>
    <cdr:to>
      <cdr:x>0.96032</cdr:x>
      <cdr:y>0.06683</cdr:y>
    </cdr:to>
    <cdr:sp macro="" textlink="">
      <cdr:nvSpPr>
        <cdr:cNvPr id="3" name="Szövegdoboz 1">
          <a:extLst xmlns:a="http://schemas.openxmlformats.org/drawingml/2006/main">
            <a:ext uri="{FF2B5EF4-FFF2-40B4-BE49-F238E27FC236}">
              <a16:creationId xmlns:a16="http://schemas.microsoft.com/office/drawing/2014/main" id="{9060C81F-E5F6-4CDD-8C5D-67ED2A9FB509}"/>
            </a:ext>
          </a:extLst>
        </cdr:cNvPr>
        <cdr:cNvSpPr txBox="1"/>
      </cdr:nvSpPr>
      <cdr:spPr>
        <a:xfrm xmlns:a="http://schemas.openxmlformats.org/drawingml/2006/main">
          <a:off x="1851025" y="50800"/>
          <a:ext cx="838200"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000"/>
            <a:t>percentage</a:t>
          </a:r>
        </a:p>
      </cdr:txBody>
    </cdr:sp>
  </cdr:relSizeAnchor>
</c:userShapes>
</file>

<file path=xl/drawings/drawing23.xml><?xml version="1.0" encoding="utf-8"?>
<xdr:wsDr xmlns:xdr="http://schemas.openxmlformats.org/drawingml/2006/spreadsheetDrawing" xmlns:a="http://schemas.openxmlformats.org/drawingml/2006/main">
  <xdr:twoCellAnchor>
    <xdr:from>
      <xdr:col>5</xdr:col>
      <xdr:colOff>497418</xdr:colOff>
      <xdr:row>12</xdr:row>
      <xdr:rowOff>31750</xdr:rowOff>
    </xdr:from>
    <xdr:to>
      <xdr:col>11</xdr:col>
      <xdr:colOff>338667</xdr:colOff>
      <xdr:row>43</xdr:row>
      <xdr:rowOff>17463</xdr:rowOff>
    </xdr:to>
    <xdr:graphicFrame macro="">
      <xdr:nvGraphicFramePr>
        <xdr:cNvPr id="16" name="Chart 15">
          <a:extLst>
            <a:ext uri="{FF2B5EF4-FFF2-40B4-BE49-F238E27FC236}">
              <a16:creationId xmlns:a16="http://schemas.microsoft.com/office/drawing/2014/main" id="{D5B66E6A-3C8C-4193-8242-57B65027A3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31750</xdr:colOff>
      <xdr:row>12</xdr:row>
      <xdr:rowOff>21167</xdr:rowOff>
    </xdr:from>
    <xdr:to>
      <xdr:col>17</xdr:col>
      <xdr:colOff>486832</xdr:colOff>
      <xdr:row>43</xdr:row>
      <xdr:rowOff>6880</xdr:rowOff>
    </xdr:to>
    <xdr:graphicFrame macro="">
      <xdr:nvGraphicFramePr>
        <xdr:cNvPr id="3" name="Chart 15">
          <a:extLst>
            <a:ext uri="{FF2B5EF4-FFF2-40B4-BE49-F238E27FC236}">
              <a16:creationId xmlns:a16="http://schemas.microsoft.com/office/drawing/2014/main" id="{A6BE504A-9838-4BF4-9EF3-F6A9DE1E54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0.09183</cdr:x>
      <cdr:y>0.14099</cdr:y>
    </cdr:from>
    <cdr:to>
      <cdr:x>0.90991</cdr:x>
      <cdr:y>0.21727</cdr:y>
    </cdr:to>
    <cdr:sp macro="" textlink="">
      <cdr:nvSpPr>
        <cdr:cNvPr id="2" name="Rectangle 1">
          <a:extLst xmlns:a="http://schemas.openxmlformats.org/drawingml/2006/main">
            <a:ext uri="{FF2B5EF4-FFF2-40B4-BE49-F238E27FC236}">
              <a16:creationId xmlns:a16="http://schemas.microsoft.com/office/drawing/2014/main" id="{401A40CE-F9C0-4CEE-BD9D-2FB7E9E86335}"/>
            </a:ext>
          </a:extLst>
        </cdr:cNvPr>
        <cdr:cNvSpPr/>
      </cdr:nvSpPr>
      <cdr:spPr>
        <a:xfrm xmlns:a="http://schemas.openxmlformats.org/drawingml/2006/main">
          <a:off x="323622" y="645582"/>
          <a:ext cx="2883127" cy="349251"/>
        </a:xfrm>
        <a:prstGeom xmlns:a="http://schemas.openxmlformats.org/drawingml/2006/main" prst="rect">
          <a:avLst/>
        </a:prstGeom>
        <a:pattFill xmlns:a="http://schemas.openxmlformats.org/drawingml/2006/main" prst="ltUpDiag">
          <a:fgClr>
            <a:srgbClr val="C00000"/>
          </a:fgClr>
          <a:bgClr>
            <a:schemeClr val="bg1"/>
          </a:bgClr>
        </a:patt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0.24787</cdr:x>
      <cdr:y>0.16595</cdr:y>
    </cdr:from>
    <cdr:to>
      <cdr:x>0.82668</cdr:x>
      <cdr:y>0.196</cdr:y>
    </cdr:to>
    <cdr:sp macro="" textlink="">
      <cdr:nvSpPr>
        <cdr:cNvPr id="3" name="Rectangle 2">
          <a:extLst xmlns:a="http://schemas.openxmlformats.org/drawingml/2006/main">
            <a:ext uri="{FF2B5EF4-FFF2-40B4-BE49-F238E27FC236}">
              <a16:creationId xmlns:a16="http://schemas.microsoft.com/office/drawing/2014/main" id="{6CBB7502-405A-45DE-BB95-1BA4E77F7BCD}"/>
            </a:ext>
          </a:extLst>
        </cdr:cNvPr>
        <cdr:cNvSpPr/>
      </cdr:nvSpPr>
      <cdr:spPr>
        <a:xfrm xmlns:a="http://schemas.openxmlformats.org/drawingml/2006/main">
          <a:off x="802217" y="759884"/>
          <a:ext cx="1873251" cy="137582"/>
        </a:xfrm>
        <a:prstGeom xmlns:a="http://schemas.openxmlformats.org/drawingml/2006/main" prst="rect">
          <a:avLst/>
        </a:prstGeom>
        <a:solidFill xmlns:a="http://schemas.openxmlformats.org/drawingml/2006/main">
          <a:srgbClr val="5E020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900"/>
            <a:t>80-90 euró: hatásos ártartomány</a:t>
          </a:r>
        </a:p>
      </cdr:txBody>
    </cdr:sp>
  </cdr:relSizeAnchor>
  <cdr:relSizeAnchor xmlns:cdr="http://schemas.openxmlformats.org/drawingml/2006/chartDrawing">
    <cdr:from>
      <cdr:x>0.48986</cdr:x>
      <cdr:y>0.37166</cdr:y>
    </cdr:from>
    <cdr:to>
      <cdr:x>0.91563</cdr:x>
      <cdr:y>0.46458</cdr:y>
    </cdr:to>
    <cdr:sp macro="" textlink="">
      <cdr:nvSpPr>
        <cdr:cNvPr id="4" name="Arrow: Right 3">
          <a:extLst xmlns:a="http://schemas.openxmlformats.org/drawingml/2006/main">
            <a:ext uri="{FF2B5EF4-FFF2-40B4-BE49-F238E27FC236}">
              <a16:creationId xmlns:a16="http://schemas.microsoft.com/office/drawing/2014/main" id="{0C46898F-AA97-4E11-80A9-4E732776F0FF}"/>
            </a:ext>
          </a:extLst>
        </cdr:cNvPr>
        <cdr:cNvSpPr/>
      </cdr:nvSpPr>
      <cdr:spPr>
        <a:xfrm xmlns:a="http://schemas.openxmlformats.org/drawingml/2006/main">
          <a:off x="1585384" y="1701800"/>
          <a:ext cx="1377949" cy="425449"/>
        </a:xfrm>
        <a:prstGeom xmlns:a="http://schemas.openxmlformats.org/drawingml/2006/main" prst="rightArrow">
          <a:avLst>
            <a:gd name="adj1" fmla="val 100000"/>
            <a:gd name="adj2" fmla="val 50000"/>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900">
              <a:solidFill>
                <a:sysClr val="windowText" lastClr="000000"/>
              </a:solidFill>
            </a:rPr>
            <a:t>Árdifferencia </a:t>
          </a:r>
        </a:p>
        <a:p xmlns:a="http://schemas.openxmlformats.org/drawingml/2006/main">
          <a:pPr algn="ctr"/>
          <a:r>
            <a:rPr lang="hu-HU" sz="900">
              <a:solidFill>
                <a:sysClr val="windowText" lastClr="000000"/>
              </a:solidFill>
            </a:rPr>
            <a:t>50-60 euró/tonna</a:t>
          </a:r>
          <a:endParaRPr lang="en-US" sz="900">
            <a:solidFill>
              <a:sysClr val="windowText" lastClr="000000"/>
            </a:solidFill>
          </a:endParaRPr>
        </a:p>
      </cdr:txBody>
    </cdr:sp>
  </cdr:relSizeAnchor>
  <cdr:relSizeAnchor xmlns:cdr="http://schemas.openxmlformats.org/drawingml/2006/chartDrawing">
    <cdr:from>
      <cdr:x>0.81259</cdr:x>
      <cdr:y>0.21958</cdr:y>
    </cdr:from>
    <cdr:to>
      <cdr:x>0.8152</cdr:x>
      <cdr:y>0.62013</cdr:y>
    </cdr:to>
    <cdr:cxnSp macro="">
      <cdr:nvCxnSpPr>
        <cdr:cNvPr id="5" name="Straight Connector 4">
          <a:extLst xmlns:a="http://schemas.openxmlformats.org/drawingml/2006/main">
            <a:ext uri="{FF2B5EF4-FFF2-40B4-BE49-F238E27FC236}">
              <a16:creationId xmlns:a16="http://schemas.microsoft.com/office/drawing/2014/main" id="{0DB58257-3F71-41BD-AEC8-50CF67ADA0F1}"/>
            </a:ext>
          </a:extLst>
        </cdr:cNvPr>
        <cdr:cNvCxnSpPr/>
      </cdr:nvCxnSpPr>
      <cdr:spPr>
        <a:xfrm xmlns:a="http://schemas.openxmlformats.org/drawingml/2006/main">
          <a:off x="2863776" y="1005430"/>
          <a:ext cx="9199" cy="1834071"/>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0.43754</cdr:x>
      <cdr:y>0.63516</cdr:y>
    </cdr:from>
    <cdr:to>
      <cdr:x>0.78539</cdr:x>
      <cdr:y>0.66694</cdr:y>
    </cdr:to>
    <cdr:sp macro="" textlink="">
      <cdr:nvSpPr>
        <cdr:cNvPr id="9" name="Arrow: Right 8">
          <a:extLst xmlns:a="http://schemas.openxmlformats.org/drawingml/2006/main">
            <a:ext uri="{FF2B5EF4-FFF2-40B4-BE49-F238E27FC236}">
              <a16:creationId xmlns:a16="http://schemas.microsoft.com/office/drawing/2014/main" id="{B530A123-0293-46BF-BF9A-5CCB8C5A7BCA}"/>
            </a:ext>
          </a:extLst>
        </cdr:cNvPr>
        <cdr:cNvSpPr/>
      </cdr:nvSpPr>
      <cdr:spPr>
        <a:xfrm xmlns:a="http://schemas.openxmlformats.org/drawingml/2006/main">
          <a:off x="1416050" y="2908300"/>
          <a:ext cx="1125772" cy="145532"/>
        </a:xfrm>
        <a:prstGeom xmlns:a="http://schemas.openxmlformats.org/drawingml/2006/main" prst="rightArrow">
          <a:avLst>
            <a:gd name="adj1" fmla="val 100000"/>
            <a:gd name="adj2" fmla="val 50000"/>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900"/>
            <a:t>Tényleges piaci ár</a:t>
          </a:r>
          <a:endParaRPr lang="en-US" sz="900"/>
        </a:p>
      </cdr:txBody>
    </cdr:sp>
  </cdr:relSizeAnchor>
</c:userShapes>
</file>

<file path=xl/drawings/drawing25.xml><?xml version="1.0" encoding="utf-8"?>
<c:userShapes xmlns:c="http://schemas.openxmlformats.org/drawingml/2006/chart">
  <cdr:relSizeAnchor xmlns:cdr="http://schemas.openxmlformats.org/drawingml/2006/chartDrawing">
    <cdr:from>
      <cdr:x>0.09183</cdr:x>
      <cdr:y>0.14099</cdr:y>
    </cdr:from>
    <cdr:to>
      <cdr:x>0.90991</cdr:x>
      <cdr:y>0.21727</cdr:y>
    </cdr:to>
    <cdr:sp macro="" textlink="">
      <cdr:nvSpPr>
        <cdr:cNvPr id="2" name="Rectangle 1">
          <a:extLst xmlns:a="http://schemas.openxmlformats.org/drawingml/2006/main">
            <a:ext uri="{FF2B5EF4-FFF2-40B4-BE49-F238E27FC236}">
              <a16:creationId xmlns:a16="http://schemas.microsoft.com/office/drawing/2014/main" id="{401A40CE-F9C0-4CEE-BD9D-2FB7E9E86335}"/>
            </a:ext>
          </a:extLst>
        </cdr:cNvPr>
        <cdr:cNvSpPr/>
      </cdr:nvSpPr>
      <cdr:spPr>
        <a:xfrm xmlns:a="http://schemas.openxmlformats.org/drawingml/2006/main">
          <a:off x="323622" y="645582"/>
          <a:ext cx="2883127" cy="349251"/>
        </a:xfrm>
        <a:prstGeom xmlns:a="http://schemas.openxmlformats.org/drawingml/2006/main" prst="rect">
          <a:avLst/>
        </a:prstGeom>
        <a:pattFill xmlns:a="http://schemas.openxmlformats.org/drawingml/2006/main" prst="ltUpDiag">
          <a:fgClr>
            <a:srgbClr val="C00000"/>
          </a:fgClr>
          <a:bgClr>
            <a:schemeClr val="bg1"/>
          </a:bgClr>
        </a:patt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0.24787</cdr:x>
      <cdr:y>0.16595</cdr:y>
    </cdr:from>
    <cdr:to>
      <cdr:x>0.82668</cdr:x>
      <cdr:y>0.196</cdr:y>
    </cdr:to>
    <cdr:sp macro="" textlink="">
      <cdr:nvSpPr>
        <cdr:cNvPr id="3" name="Rectangle 2">
          <a:extLst xmlns:a="http://schemas.openxmlformats.org/drawingml/2006/main">
            <a:ext uri="{FF2B5EF4-FFF2-40B4-BE49-F238E27FC236}">
              <a16:creationId xmlns:a16="http://schemas.microsoft.com/office/drawing/2014/main" id="{6CBB7502-405A-45DE-BB95-1BA4E77F7BCD}"/>
            </a:ext>
          </a:extLst>
        </cdr:cNvPr>
        <cdr:cNvSpPr/>
      </cdr:nvSpPr>
      <cdr:spPr>
        <a:xfrm xmlns:a="http://schemas.openxmlformats.org/drawingml/2006/main">
          <a:off x="802217" y="759884"/>
          <a:ext cx="1873251" cy="137582"/>
        </a:xfrm>
        <a:prstGeom xmlns:a="http://schemas.openxmlformats.org/drawingml/2006/main" prst="rect">
          <a:avLst/>
        </a:prstGeom>
        <a:solidFill xmlns:a="http://schemas.openxmlformats.org/drawingml/2006/main">
          <a:srgbClr val="5E020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900"/>
            <a:t>80-90 euro: effective range of prices</a:t>
          </a:r>
        </a:p>
      </cdr:txBody>
    </cdr:sp>
  </cdr:relSizeAnchor>
  <cdr:relSizeAnchor xmlns:cdr="http://schemas.openxmlformats.org/drawingml/2006/chartDrawing">
    <cdr:from>
      <cdr:x>0.48986</cdr:x>
      <cdr:y>0.37166</cdr:y>
    </cdr:from>
    <cdr:to>
      <cdr:x>0.91563</cdr:x>
      <cdr:y>0.46458</cdr:y>
    </cdr:to>
    <cdr:sp macro="" textlink="">
      <cdr:nvSpPr>
        <cdr:cNvPr id="4" name="Arrow: Right 3">
          <a:extLst xmlns:a="http://schemas.openxmlformats.org/drawingml/2006/main">
            <a:ext uri="{FF2B5EF4-FFF2-40B4-BE49-F238E27FC236}">
              <a16:creationId xmlns:a16="http://schemas.microsoft.com/office/drawing/2014/main" id="{0C46898F-AA97-4E11-80A9-4E732776F0FF}"/>
            </a:ext>
          </a:extLst>
        </cdr:cNvPr>
        <cdr:cNvSpPr/>
      </cdr:nvSpPr>
      <cdr:spPr>
        <a:xfrm xmlns:a="http://schemas.openxmlformats.org/drawingml/2006/main">
          <a:off x="1585384" y="1701800"/>
          <a:ext cx="1377949" cy="425449"/>
        </a:xfrm>
        <a:prstGeom xmlns:a="http://schemas.openxmlformats.org/drawingml/2006/main" prst="rightArrow">
          <a:avLst>
            <a:gd name="adj1" fmla="val 100000"/>
            <a:gd name="adj2" fmla="val 50000"/>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900">
              <a:solidFill>
                <a:sysClr val="windowText" lastClr="000000"/>
              </a:solidFill>
            </a:rPr>
            <a:t>price difference </a:t>
          </a:r>
        </a:p>
        <a:p xmlns:a="http://schemas.openxmlformats.org/drawingml/2006/main">
          <a:pPr algn="ctr"/>
          <a:r>
            <a:rPr lang="hu-HU" sz="900">
              <a:solidFill>
                <a:sysClr val="windowText" lastClr="000000"/>
              </a:solidFill>
            </a:rPr>
            <a:t>50-60 euro/ton</a:t>
          </a:r>
          <a:endParaRPr lang="en-US" sz="900">
            <a:solidFill>
              <a:sysClr val="windowText" lastClr="000000"/>
            </a:solidFill>
          </a:endParaRPr>
        </a:p>
      </cdr:txBody>
    </cdr:sp>
  </cdr:relSizeAnchor>
  <cdr:relSizeAnchor xmlns:cdr="http://schemas.openxmlformats.org/drawingml/2006/chartDrawing">
    <cdr:from>
      <cdr:x>0.81259</cdr:x>
      <cdr:y>0.21958</cdr:y>
    </cdr:from>
    <cdr:to>
      <cdr:x>0.8152</cdr:x>
      <cdr:y>0.62013</cdr:y>
    </cdr:to>
    <cdr:cxnSp macro="">
      <cdr:nvCxnSpPr>
        <cdr:cNvPr id="5" name="Straight Connector 4">
          <a:extLst xmlns:a="http://schemas.openxmlformats.org/drawingml/2006/main">
            <a:ext uri="{FF2B5EF4-FFF2-40B4-BE49-F238E27FC236}">
              <a16:creationId xmlns:a16="http://schemas.microsoft.com/office/drawing/2014/main" id="{0DB58257-3F71-41BD-AEC8-50CF67ADA0F1}"/>
            </a:ext>
          </a:extLst>
        </cdr:cNvPr>
        <cdr:cNvCxnSpPr/>
      </cdr:nvCxnSpPr>
      <cdr:spPr>
        <a:xfrm xmlns:a="http://schemas.openxmlformats.org/drawingml/2006/main">
          <a:off x="2863776" y="1005430"/>
          <a:ext cx="9199" cy="1834071"/>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0.43754</cdr:x>
      <cdr:y>0.63516</cdr:y>
    </cdr:from>
    <cdr:to>
      <cdr:x>0.78539</cdr:x>
      <cdr:y>0.66694</cdr:y>
    </cdr:to>
    <cdr:sp macro="" textlink="">
      <cdr:nvSpPr>
        <cdr:cNvPr id="9" name="Arrow: Right 8">
          <a:extLst xmlns:a="http://schemas.openxmlformats.org/drawingml/2006/main">
            <a:ext uri="{FF2B5EF4-FFF2-40B4-BE49-F238E27FC236}">
              <a16:creationId xmlns:a16="http://schemas.microsoft.com/office/drawing/2014/main" id="{B530A123-0293-46BF-BF9A-5CCB8C5A7BCA}"/>
            </a:ext>
          </a:extLst>
        </cdr:cNvPr>
        <cdr:cNvSpPr/>
      </cdr:nvSpPr>
      <cdr:spPr>
        <a:xfrm xmlns:a="http://schemas.openxmlformats.org/drawingml/2006/main">
          <a:off x="1416050" y="2908300"/>
          <a:ext cx="1125772" cy="145532"/>
        </a:xfrm>
        <a:prstGeom xmlns:a="http://schemas.openxmlformats.org/drawingml/2006/main" prst="rightArrow">
          <a:avLst>
            <a:gd name="adj1" fmla="val 100000"/>
            <a:gd name="adj2" fmla="val 50000"/>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900"/>
            <a:t>Actual market</a:t>
          </a:r>
          <a:r>
            <a:rPr lang="hu-HU" sz="900" baseline="0"/>
            <a:t> price</a:t>
          </a:r>
          <a:endParaRPr lang="en-US" sz="900"/>
        </a:p>
      </cdr:txBody>
    </cdr:sp>
  </cdr:relSizeAnchor>
</c:userShapes>
</file>

<file path=xl/drawings/drawing26.xml><?xml version="1.0" encoding="utf-8"?>
<xdr:wsDr xmlns:xdr="http://schemas.openxmlformats.org/drawingml/2006/spreadsheetDrawing" xmlns:a="http://schemas.openxmlformats.org/drawingml/2006/main">
  <xdr:twoCellAnchor>
    <xdr:from>
      <xdr:col>11</xdr:col>
      <xdr:colOff>542925</xdr:colOff>
      <xdr:row>47</xdr:row>
      <xdr:rowOff>0</xdr:rowOff>
    </xdr:from>
    <xdr:to>
      <xdr:col>15</xdr:col>
      <xdr:colOff>219075</xdr:colOff>
      <xdr:row>57</xdr:row>
      <xdr:rowOff>85724</xdr:rowOff>
    </xdr:to>
    <xdr:graphicFrame macro="">
      <xdr:nvGraphicFramePr>
        <xdr:cNvPr id="10" name="Diagram 2">
          <a:extLst>
            <a:ext uri="{FF2B5EF4-FFF2-40B4-BE49-F238E27FC236}">
              <a16:creationId xmlns:a16="http://schemas.microsoft.com/office/drawing/2014/main" id="{683DB077-26BC-43CC-AEDE-EA6EA05A94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361950</xdr:colOff>
      <xdr:row>17</xdr:row>
      <xdr:rowOff>57152</xdr:rowOff>
    </xdr:from>
    <xdr:to>
      <xdr:col>12</xdr:col>
      <xdr:colOff>38100</xdr:colOff>
      <xdr:row>27</xdr:row>
      <xdr:rowOff>142876</xdr:rowOff>
    </xdr:to>
    <xdr:graphicFrame macro="">
      <xdr:nvGraphicFramePr>
        <xdr:cNvPr id="6" name="Diagram 2">
          <a:extLst>
            <a:ext uri="{FF2B5EF4-FFF2-40B4-BE49-F238E27FC236}">
              <a16:creationId xmlns:a16="http://schemas.microsoft.com/office/drawing/2014/main" id="{92D0013D-D0F5-41E4-80BE-7EA44316B4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47625</xdr:colOff>
      <xdr:row>17</xdr:row>
      <xdr:rowOff>57150</xdr:rowOff>
    </xdr:from>
    <xdr:to>
      <xdr:col>15</xdr:col>
      <xdr:colOff>333375</xdr:colOff>
      <xdr:row>27</xdr:row>
      <xdr:rowOff>142874</xdr:rowOff>
    </xdr:to>
    <xdr:graphicFrame macro="">
      <xdr:nvGraphicFramePr>
        <xdr:cNvPr id="15" name="Diagram 2">
          <a:extLst>
            <a:ext uri="{FF2B5EF4-FFF2-40B4-BE49-F238E27FC236}">
              <a16:creationId xmlns:a16="http://schemas.microsoft.com/office/drawing/2014/main" id="{291CE7D1-8F76-4B7F-99E4-383A7CD88B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266700</xdr:colOff>
      <xdr:row>17</xdr:row>
      <xdr:rowOff>28575</xdr:rowOff>
    </xdr:from>
    <xdr:to>
      <xdr:col>19</xdr:col>
      <xdr:colOff>28575</xdr:colOff>
      <xdr:row>28</xdr:row>
      <xdr:rowOff>19049</xdr:rowOff>
    </xdr:to>
    <xdr:graphicFrame macro="">
      <xdr:nvGraphicFramePr>
        <xdr:cNvPr id="16" name="Diagram 2">
          <a:extLst>
            <a:ext uri="{FF2B5EF4-FFF2-40B4-BE49-F238E27FC236}">
              <a16:creationId xmlns:a16="http://schemas.microsoft.com/office/drawing/2014/main" id="{4D797753-C4C9-4DA2-90CD-DC0FF9204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9525</xdr:colOff>
      <xdr:row>29</xdr:row>
      <xdr:rowOff>19051</xdr:rowOff>
    </xdr:from>
    <xdr:to>
      <xdr:col>19</xdr:col>
      <xdr:colOff>152400</xdr:colOff>
      <xdr:row>43</xdr:row>
      <xdr:rowOff>76201</xdr:rowOff>
    </xdr:to>
    <xdr:graphicFrame macro="">
      <xdr:nvGraphicFramePr>
        <xdr:cNvPr id="18" name="Diagram 2">
          <a:extLst>
            <a:ext uri="{FF2B5EF4-FFF2-40B4-BE49-F238E27FC236}">
              <a16:creationId xmlns:a16="http://schemas.microsoft.com/office/drawing/2014/main" id="{7432C1C1-D8BC-4007-83BA-227135DFFA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285750</xdr:colOff>
      <xdr:row>46</xdr:row>
      <xdr:rowOff>142875</xdr:rowOff>
    </xdr:from>
    <xdr:to>
      <xdr:col>11</xdr:col>
      <xdr:colOff>571500</xdr:colOff>
      <xdr:row>57</xdr:row>
      <xdr:rowOff>76199</xdr:rowOff>
    </xdr:to>
    <xdr:graphicFrame macro="">
      <xdr:nvGraphicFramePr>
        <xdr:cNvPr id="9" name="Diagram 2">
          <a:extLst>
            <a:ext uri="{FF2B5EF4-FFF2-40B4-BE49-F238E27FC236}">
              <a16:creationId xmlns:a16="http://schemas.microsoft.com/office/drawing/2014/main" id="{8D5679EB-AA7C-4B56-BE2B-4AB4669CA6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257175</xdr:colOff>
      <xdr:row>46</xdr:row>
      <xdr:rowOff>142875</xdr:rowOff>
    </xdr:from>
    <xdr:to>
      <xdr:col>19</xdr:col>
      <xdr:colOff>85725</xdr:colOff>
      <xdr:row>57</xdr:row>
      <xdr:rowOff>76199</xdr:rowOff>
    </xdr:to>
    <xdr:graphicFrame macro="">
      <xdr:nvGraphicFramePr>
        <xdr:cNvPr id="11" name="Diagram 2">
          <a:extLst>
            <a:ext uri="{FF2B5EF4-FFF2-40B4-BE49-F238E27FC236}">
              <a16:creationId xmlns:a16="http://schemas.microsoft.com/office/drawing/2014/main" id="{7401E04D-3C46-4D14-A69B-C8D49F6DC2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590550</xdr:colOff>
      <xdr:row>58</xdr:row>
      <xdr:rowOff>19050</xdr:rowOff>
    </xdr:from>
    <xdr:to>
      <xdr:col>19</xdr:col>
      <xdr:colOff>123825</xdr:colOff>
      <xdr:row>72</xdr:row>
      <xdr:rowOff>76200</xdr:rowOff>
    </xdr:to>
    <xdr:graphicFrame macro="">
      <xdr:nvGraphicFramePr>
        <xdr:cNvPr id="12" name="Diagram 2">
          <a:extLst>
            <a:ext uri="{FF2B5EF4-FFF2-40B4-BE49-F238E27FC236}">
              <a16:creationId xmlns:a16="http://schemas.microsoft.com/office/drawing/2014/main" id="{18AD94F1-A4B2-43FD-B593-C37603C2A8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0.26726</cdr:x>
      <cdr:y>0.88955</cdr:y>
    </cdr:from>
    <cdr:to>
      <cdr:x>0.79565</cdr:x>
      <cdr:y>0.98258</cdr:y>
    </cdr:to>
    <cdr:sp macro="" textlink="">
      <cdr:nvSpPr>
        <cdr:cNvPr id="2" name="Rectangle 1">
          <a:extLst xmlns:a="http://schemas.openxmlformats.org/drawingml/2006/main">
            <a:ext uri="{FF2B5EF4-FFF2-40B4-BE49-F238E27FC236}">
              <a16:creationId xmlns:a16="http://schemas.microsoft.com/office/drawing/2014/main" id="{8343CAE7-B32F-4721-8E2F-E20567C35BEB}"/>
            </a:ext>
          </a:extLst>
        </cdr:cNvPr>
        <cdr:cNvSpPr/>
      </cdr:nvSpPr>
      <cdr:spPr>
        <a:xfrm xmlns:a="http://schemas.openxmlformats.org/drawingml/2006/main">
          <a:off x="565140" y="1431930"/>
          <a:ext cx="1117307" cy="149753"/>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900"/>
            <a:t>Pollution taxes</a:t>
          </a:r>
          <a:endParaRPr lang="en-US" sz="900"/>
        </a:p>
      </cdr:txBody>
    </cdr:sp>
  </cdr:relSizeAnchor>
</c:userShapes>
</file>

<file path=xl/drawings/drawing28.xml><?xml version="1.0" encoding="utf-8"?>
<c:userShapes xmlns:c="http://schemas.openxmlformats.org/drawingml/2006/chart">
  <cdr:relSizeAnchor xmlns:cdr="http://schemas.openxmlformats.org/drawingml/2006/chartDrawing">
    <cdr:from>
      <cdr:x>0.31682</cdr:x>
      <cdr:y>0.88954</cdr:y>
    </cdr:from>
    <cdr:to>
      <cdr:x>0.84521</cdr:x>
      <cdr:y>0.97041</cdr:y>
    </cdr:to>
    <cdr:sp macro="" textlink="">
      <cdr:nvSpPr>
        <cdr:cNvPr id="2" name="Rectangle 1">
          <a:extLst xmlns:a="http://schemas.openxmlformats.org/drawingml/2006/main">
            <a:ext uri="{FF2B5EF4-FFF2-40B4-BE49-F238E27FC236}">
              <a16:creationId xmlns:a16="http://schemas.microsoft.com/office/drawing/2014/main" id="{A30A0DF4-51DE-4409-B006-4A2121E6A13A}"/>
            </a:ext>
          </a:extLst>
        </cdr:cNvPr>
        <cdr:cNvSpPr/>
      </cdr:nvSpPr>
      <cdr:spPr>
        <a:xfrm xmlns:a="http://schemas.openxmlformats.org/drawingml/2006/main">
          <a:off x="669932" y="1431921"/>
          <a:ext cx="1117307" cy="130177"/>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900"/>
            <a:t>Energia</a:t>
          </a:r>
          <a:r>
            <a:rPr lang="hu-HU" sz="900" baseline="0"/>
            <a:t> adók</a:t>
          </a:r>
          <a:endParaRPr lang="en-US" sz="900"/>
        </a:p>
      </cdr:txBody>
    </cdr:sp>
  </cdr:relSizeAnchor>
</c:userShapes>
</file>

<file path=xl/drawings/drawing29.xml><?xml version="1.0" encoding="utf-8"?>
<c:userShapes xmlns:c="http://schemas.openxmlformats.org/drawingml/2006/chart">
  <cdr:relSizeAnchor xmlns:cdr="http://schemas.openxmlformats.org/drawingml/2006/chartDrawing">
    <cdr:from>
      <cdr:x>0.25375</cdr:x>
      <cdr:y>0.88955</cdr:y>
    </cdr:from>
    <cdr:to>
      <cdr:x>0.78214</cdr:x>
      <cdr:y>0.98225</cdr:y>
    </cdr:to>
    <cdr:sp macro="" textlink="">
      <cdr:nvSpPr>
        <cdr:cNvPr id="2" name="Rectangle 1">
          <a:extLst xmlns:a="http://schemas.openxmlformats.org/drawingml/2006/main">
            <a:ext uri="{FF2B5EF4-FFF2-40B4-BE49-F238E27FC236}">
              <a16:creationId xmlns:a16="http://schemas.microsoft.com/office/drawing/2014/main" id="{8343CAE7-B32F-4721-8E2F-E20567C35BEB}"/>
            </a:ext>
          </a:extLst>
        </cdr:cNvPr>
        <cdr:cNvSpPr/>
      </cdr:nvSpPr>
      <cdr:spPr>
        <a:xfrm xmlns:a="http://schemas.openxmlformats.org/drawingml/2006/main">
          <a:off x="536565" y="1431931"/>
          <a:ext cx="1117307" cy="149220"/>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900"/>
            <a:t>Szennyezési adók</a:t>
          </a:r>
          <a:endParaRPr lang="en-US" sz="900"/>
        </a:p>
      </cdr:txBody>
    </cdr:sp>
  </cdr:relSizeAnchor>
</c:userShapes>
</file>

<file path=xl/drawings/drawing3.xml><?xml version="1.0" encoding="utf-8"?>
<c:userShapes xmlns:c="http://schemas.openxmlformats.org/drawingml/2006/chart">
  <cdr:relSizeAnchor xmlns:cdr="http://schemas.openxmlformats.org/drawingml/2006/chartDrawing">
    <cdr:from>
      <cdr:x>0.65307</cdr:x>
      <cdr:y>0.18365</cdr:y>
    </cdr:from>
    <cdr:to>
      <cdr:x>0.85741</cdr:x>
      <cdr:y>0.23986</cdr:y>
    </cdr:to>
    <cdr:sp macro="" textlink="">
      <cdr:nvSpPr>
        <cdr:cNvPr id="2" name="Arrow: Right 5">
          <a:extLst xmlns:a="http://schemas.openxmlformats.org/drawingml/2006/main">
            <a:ext uri="{FF2B5EF4-FFF2-40B4-BE49-F238E27FC236}">
              <a16:creationId xmlns:a16="http://schemas.microsoft.com/office/drawing/2014/main" id="{C443AB51-BF7D-4B7C-9644-128AFD761347}"/>
            </a:ext>
          </a:extLst>
        </cdr:cNvPr>
        <cdr:cNvSpPr/>
      </cdr:nvSpPr>
      <cdr:spPr>
        <a:xfrm xmlns:a="http://schemas.openxmlformats.org/drawingml/2006/main">
          <a:off x="2670113" y="549162"/>
          <a:ext cx="835438" cy="168087"/>
        </a:xfrm>
        <a:prstGeom xmlns:a="http://schemas.openxmlformats.org/drawingml/2006/main" prst="rightArrow">
          <a:avLst>
            <a:gd name="adj1" fmla="val 100000"/>
            <a:gd name="adj2" fmla="val 50000"/>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rIns="3600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900"/>
            <a:t>2030 EU goal</a:t>
          </a:r>
          <a:endParaRPr lang="en-US" sz="900"/>
        </a:p>
      </cdr:txBody>
    </cdr:sp>
  </cdr:relSizeAnchor>
  <cdr:relSizeAnchor xmlns:cdr="http://schemas.openxmlformats.org/drawingml/2006/chartDrawing">
    <cdr:from>
      <cdr:x>0.89847</cdr:x>
      <cdr:y>0.10199</cdr:y>
    </cdr:from>
    <cdr:to>
      <cdr:x>0.93977</cdr:x>
      <cdr:y>0.75353</cdr:y>
    </cdr:to>
    <cdr:sp macro="" textlink="">
      <cdr:nvSpPr>
        <cdr:cNvPr id="3" name="Rectangle 11">
          <a:extLst xmlns:a="http://schemas.openxmlformats.org/drawingml/2006/main">
            <a:ext uri="{FF2B5EF4-FFF2-40B4-BE49-F238E27FC236}">
              <a16:creationId xmlns:a16="http://schemas.microsoft.com/office/drawing/2014/main" id="{D558D506-DF51-42D9-8C41-F6746E367ACC}"/>
            </a:ext>
          </a:extLst>
        </cdr:cNvPr>
        <cdr:cNvSpPr/>
      </cdr:nvSpPr>
      <cdr:spPr>
        <a:xfrm xmlns:a="http://schemas.openxmlformats.org/drawingml/2006/main">
          <a:off x="3655726" y="304983"/>
          <a:ext cx="168012" cy="1948290"/>
        </a:xfrm>
        <a:prstGeom xmlns:a="http://schemas.openxmlformats.org/drawingml/2006/main" prst="rect">
          <a:avLst/>
        </a:prstGeom>
        <a:solidFill xmlns:a="http://schemas.openxmlformats.org/drawingml/2006/main">
          <a:schemeClr val="bg1">
            <a:lumMod val="50000"/>
            <a:alpha val="1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userShapes>
</file>

<file path=xl/drawings/drawing30.xml><?xml version="1.0" encoding="utf-8"?>
<c:userShapes xmlns:c="http://schemas.openxmlformats.org/drawingml/2006/chart">
  <cdr:relSizeAnchor xmlns:cdr="http://schemas.openxmlformats.org/drawingml/2006/chartDrawing">
    <cdr:from>
      <cdr:x>0.12352</cdr:x>
      <cdr:y>0.87771</cdr:y>
    </cdr:from>
    <cdr:to>
      <cdr:x>0.79606</cdr:x>
      <cdr:y>0.96055</cdr:y>
    </cdr:to>
    <cdr:sp macro="" textlink="">
      <cdr:nvSpPr>
        <cdr:cNvPr id="2" name="Rectangle 1">
          <a:extLst xmlns:a="http://schemas.openxmlformats.org/drawingml/2006/main">
            <a:ext uri="{FF2B5EF4-FFF2-40B4-BE49-F238E27FC236}">
              <a16:creationId xmlns:a16="http://schemas.microsoft.com/office/drawing/2014/main" id="{F90C5640-2C2B-4623-B9AA-AE062574E2C5}"/>
            </a:ext>
          </a:extLst>
        </cdr:cNvPr>
        <cdr:cNvSpPr/>
      </cdr:nvSpPr>
      <cdr:spPr>
        <a:xfrm xmlns:a="http://schemas.openxmlformats.org/drawingml/2006/main">
          <a:off x="271785" y="1463032"/>
          <a:ext cx="1479772" cy="138084"/>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900"/>
            <a:t>Közlekedési/szállítási</a:t>
          </a:r>
          <a:r>
            <a:rPr lang="hu-HU" sz="900" baseline="0"/>
            <a:t> adók</a:t>
          </a:r>
          <a:endParaRPr lang="en-US" sz="900"/>
        </a:p>
      </cdr:txBody>
    </cdr:sp>
  </cdr:relSizeAnchor>
</c:userShapes>
</file>

<file path=xl/drawings/drawing31.xml><?xml version="1.0" encoding="utf-8"?>
<c:userShapes xmlns:c="http://schemas.openxmlformats.org/drawingml/2006/chart">
  <cdr:relSizeAnchor xmlns:cdr="http://schemas.openxmlformats.org/drawingml/2006/chartDrawing">
    <cdr:from>
      <cdr:x>0.41632</cdr:x>
      <cdr:y>0.92319</cdr:y>
    </cdr:from>
    <cdr:to>
      <cdr:x>0.6013</cdr:x>
      <cdr:y>0.98841</cdr:y>
    </cdr:to>
    <cdr:sp macro="" textlink="">
      <cdr:nvSpPr>
        <cdr:cNvPr id="2" name="Rectangle 1">
          <a:extLst xmlns:a="http://schemas.openxmlformats.org/drawingml/2006/main">
            <a:ext uri="{FF2B5EF4-FFF2-40B4-BE49-F238E27FC236}">
              <a16:creationId xmlns:a16="http://schemas.microsoft.com/office/drawing/2014/main" id="{135CC756-299F-479F-9A70-E88EDD08A070}"/>
            </a:ext>
          </a:extLst>
        </cdr:cNvPr>
        <cdr:cNvSpPr/>
      </cdr:nvSpPr>
      <cdr:spPr>
        <a:xfrm xmlns:a="http://schemas.openxmlformats.org/drawingml/2006/main">
          <a:off x="2851150" y="2022475"/>
          <a:ext cx="1266825" cy="142875"/>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900"/>
            <a:t>Összes</a:t>
          </a:r>
          <a:r>
            <a:rPr lang="hu-HU" sz="900" baseline="0"/>
            <a:t> környezeti adó</a:t>
          </a:r>
          <a:endParaRPr lang="en-US" sz="900"/>
        </a:p>
      </cdr:txBody>
    </cdr:sp>
  </cdr:relSizeAnchor>
</c:userShapes>
</file>

<file path=xl/drawings/drawing32.xml><?xml version="1.0" encoding="utf-8"?>
<c:userShapes xmlns:c="http://schemas.openxmlformats.org/drawingml/2006/chart">
  <cdr:relSizeAnchor xmlns:cdr="http://schemas.openxmlformats.org/drawingml/2006/chartDrawing">
    <cdr:from>
      <cdr:x>0.31682</cdr:x>
      <cdr:y>0.87771</cdr:y>
    </cdr:from>
    <cdr:to>
      <cdr:x>0.84521</cdr:x>
      <cdr:y>0.97075</cdr:y>
    </cdr:to>
    <cdr:sp macro="" textlink="">
      <cdr:nvSpPr>
        <cdr:cNvPr id="2" name="Rectangle 1">
          <a:extLst xmlns:a="http://schemas.openxmlformats.org/drawingml/2006/main">
            <a:ext uri="{FF2B5EF4-FFF2-40B4-BE49-F238E27FC236}">
              <a16:creationId xmlns:a16="http://schemas.microsoft.com/office/drawing/2014/main" id="{A30A0DF4-51DE-4409-B006-4A2121E6A13A}"/>
            </a:ext>
          </a:extLst>
        </cdr:cNvPr>
        <cdr:cNvSpPr/>
      </cdr:nvSpPr>
      <cdr:spPr>
        <a:xfrm xmlns:a="http://schemas.openxmlformats.org/drawingml/2006/main">
          <a:off x="669925" y="1412875"/>
          <a:ext cx="1117306" cy="149765"/>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900"/>
            <a:t>Energy</a:t>
          </a:r>
          <a:r>
            <a:rPr lang="hu-HU" sz="900" baseline="0"/>
            <a:t> taxes</a:t>
          </a:r>
          <a:endParaRPr lang="en-US" sz="900"/>
        </a:p>
      </cdr:txBody>
    </cdr:sp>
  </cdr:relSizeAnchor>
</c:userShapes>
</file>

<file path=xl/drawings/drawing33.xml><?xml version="1.0" encoding="utf-8"?>
<c:userShapes xmlns:c="http://schemas.openxmlformats.org/drawingml/2006/chart">
  <cdr:relSizeAnchor xmlns:cdr="http://schemas.openxmlformats.org/drawingml/2006/chartDrawing">
    <cdr:from>
      <cdr:x>0.04726</cdr:x>
      <cdr:y>0.9073</cdr:y>
    </cdr:from>
    <cdr:to>
      <cdr:x>0.7198</cdr:x>
      <cdr:y>0.99014</cdr:y>
    </cdr:to>
    <cdr:sp macro="" textlink="">
      <cdr:nvSpPr>
        <cdr:cNvPr id="2" name="Rectangle 1">
          <a:extLst xmlns:a="http://schemas.openxmlformats.org/drawingml/2006/main">
            <a:ext uri="{FF2B5EF4-FFF2-40B4-BE49-F238E27FC236}">
              <a16:creationId xmlns:a16="http://schemas.microsoft.com/office/drawing/2014/main" id="{F90C5640-2C2B-4623-B9AA-AE062574E2C5}"/>
            </a:ext>
          </a:extLst>
        </cdr:cNvPr>
        <cdr:cNvSpPr/>
      </cdr:nvSpPr>
      <cdr:spPr>
        <a:xfrm xmlns:a="http://schemas.openxmlformats.org/drawingml/2006/main">
          <a:off x="107138" y="1460496"/>
          <a:ext cx="1524615" cy="133349"/>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900"/>
            <a:t>Transport taxes</a:t>
          </a:r>
          <a:endParaRPr lang="en-US" sz="900"/>
        </a:p>
      </cdr:txBody>
    </cdr:sp>
  </cdr:relSizeAnchor>
</c:userShapes>
</file>

<file path=xl/drawings/drawing34.xml><?xml version="1.0" encoding="utf-8"?>
<c:userShapes xmlns:c="http://schemas.openxmlformats.org/drawingml/2006/chart">
  <cdr:relSizeAnchor xmlns:cdr="http://schemas.openxmlformats.org/drawingml/2006/chartDrawing">
    <cdr:from>
      <cdr:x>0.41632</cdr:x>
      <cdr:y>0.93478</cdr:y>
    </cdr:from>
    <cdr:to>
      <cdr:x>0.61613</cdr:x>
      <cdr:y>0.98841</cdr:y>
    </cdr:to>
    <cdr:sp macro="" textlink="">
      <cdr:nvSpPr>
        <cdr:cNvPr id="2" name="Rectangle 1">
          <a:extLst xmlns:a="http://schemas.openxmlformats.org/drawingml/2006/main">
            <a:ext uri="{FF2B5EF4-FFF2-40B4-BE49-F238E27FC236}">
              <a16:creationId xmlns:a16="http://schemas.microsoft.com/office/drawing/2014/main" id="{135CC756-299F-479F-9A70-E88EDD08A070}"/>
            </a:ext>
          </a:extLst>
        </cdr:cNvPr>
        <cdr:cNvSpPr/>
      </cdr:nvSpPr>
      <cdr:spPr>
        <a:xfrm xmlns:a="http://schemas.openxmlformats.org/drawingml/2006/main">
          <a:off x="2851157" y="2047875"/>
          <a:ext cx="1368418" cy="117484"/>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900"/>
            <a:t>All environmental taxes</a:t>
          </a:r>
          <a:endParaRPr lang="en-US" sz="900"/>
        </a:p>
      </cdr:txBody>
    </cdr:sp>
  </cdr:relSizeAnchor>
</c:userShapes>
</file>

<file path=xl/drawings/drawing35.xml><?xml version="1.0" encoding="utf-8"?>
<xdr:wsDr xmlns:xdr="http://schemas.openxmlformats.org/drawingml/2006/spreadsheetDrawing" xmlns:a="http://schemas.openxmlformats.org/drawingml/2006/main">
  <xdr:twoCellAnchor>
    <xdr:from>
      <xdr:col>6</xdr:col>
      <xdr:colOff>142875</xdr:colOff>
      <xdr:row>10</xdr:row>
      <xdr:rowOff>138112</xdr:rowOff>
    </xdr:from>
    <xdr:to>
      <xdr:col>13</xdr:col>
      <xdr:colOff>447675</xdr:colOff>
      <xdr:row>26</xdr:row>
      <xdr:rowOff>23812</xdr:rowOff>
    </xdr:to>
    <xdr:graphicFrame macro="">
      <xdr:nvGraphicFramePr>
        <xdr:cNvPr id="2" name="Chart 1">
          <a:extLst>
            <a:ext uri="{FF2B5EF4-FFF2-40B4-BE49-F238E27FC236}">
              <a16:creationId xmlns:a16="http://schemas.microsoft.com/office/drawing/2014/main" id="{F42EF8B1-C979-4A5A-BF9B-12B09CD595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171450</xdr:colOff>
      <xdr:row>26</xdr:row>
      <xdr:rowOff>28575</xdr:rowOff>
    </xdr:from>
    <xdr:to>
      <xdr:col>13</xdr:col>
      <xdr:colOff>476250</xdr:colOff>
      <xdr:row>41</xdr:row>
      <xdr:rowOff>38101</xdr:rowOff>
    </xdr:to>
    <xdr:graphicFrame macro="">
      <xdr:nvGraphicFramePr>
        <xdr:cNvPr id="3" name="Chart 1">
          <a:extLst>
            <a:ext uri="{FF2B5EF4-FFF2-40B4-BE49-F238E27FC236}">
              <a16:creationId xmlns:a16="http://schemas.microsoft.com/office/drawing/2014/main" id="{9B7F9980-1C14-4A00-A393-73CB869018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0.68958</cdr:x>
      <cdr:y>0.04564</cdr:y>
    </cdr:from>
    <cdr:to>
      <cdr:x>0.97083</cdr:x>
      <cdr:y>0.14108</cdr:y>
    </cdr:to>
    <cdr:sp macro="" textlink="">
      <cdr:nvSpPr>
        <cdr:cNvPr id="2" name="Szövegdoboz 1">
          <a:extLst xmlns:a="http://schemas.openxmlformats.org/drawingml/2006/main">
            <a:ext uri="{FF2B5EF4-FFF2-40B4-BE49-F238E27FC236}">
              <a16:creationId xmlns:a16="http://schemas.microsoft.com/office/drawing/2014/main" id="{536B0726-FB2C-4BD7-BEBB-D459CA380E46}"/>
            </a:ext>
          </a:extLst>
        </cdr:cNvPr>
        <cdr:cNvSpPr txBox="1"/>
      </cdr:nvSpPr>
      <cdr:spPr>
        <a:xfrm xmlns:a="http://schemas.openxmlformats.org/drawingml/2006/main">
          <a:off x="3152775" y="104775"/>
          <a:ext cx="1285875"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percentage of GDP</a:t>
          </a:r>
        </a:p>
      </cdr:txBody>
    </cdr:sp>
  </cdr:relSizeAnchor>
</c:userShapes>
</file>

<file path=xl/drawings/drawing37.xml><?xml version="1.0" encoding="utf-8"?>
<xdr:wsDr xmlns:xdr="http://schemas.openxmlformats.org/drawingml/2006/spreadsheetDrawing" xmlns:a="http://schemas.openxmlformats.org/drawingml/2006/main">
  <xdr:twoCellAnchor>
    <xdr:from>
      <xdr:col>10</xdr:col>
      <xdr:colOff>447681</xdr:colOff>
      <xdr:row>12</xdr:row>
      <xdr:rowOff>85725</xdr:rowOff>
    </xdr:from>
    <xdr:to>
      <xdr:col>18</xdr:col>
      <xdr:colOff>352425</xdr:colOff>
      <xdr:row>30</xdr:row>
      <xdr:rowOff>104781</xdr:rowOff>
    </xdr:to>
    <xdr:graphicFrame macro="">
      <xdr:nvGraphicFramePr>
        <xdr:cNvPr id="3" name="Diagram 2">
          <a:extLst>
            <a:ext uri="{FF2B5EF4-FFF2-40B4-BE49-F238E27FC236}">
              <a16:creationId xmlns:a16="http://schemas.microsoft.com/office/drawing/2014/main" id="{3C9BD1DF-4C5C-4D41-956E-A254826079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533400</xdr:colOff>
      <xdr:row>31</xdr:row>
      <xdr:rowOff>66675</xdr:rowOff>
    </xdr:from>
    <xdr:to>
      <xdr:col>18</xdr:col>
      <xdr:colOff>438144</xdr:colOff>
      <xdr:row>49</xdr:row>
      <xdr:rowOff>85731</xdr:rowOff>
    </xdr:to>
    <xdr:graphicFrame macro="">
      <xdr:nvGraphicFramePr>
        <xdr:cNvPr id="4" name="Diagram 3">
          <a:extLst>
            <a:ext uri="{FF2B5EF4-FFF2-40B4-BE49-F238E27FC236}">
              <a16:creationId xmlns:a16="http://schemas.microsoft.com/office/drawing/2014/main" id="{8BB93BAF-FFA7-485A-AA1D-B9A80FB927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10</xdr:col>
      <xdr:colOff>43295</xdr:colOff>
      <xdr:row>16</xdr:row>
      <xdr:rowOff>34637</xdr:rowOff>
    </xdr:from>
    <xdr:to>
      <xdr:col>17</xdr:col>
      <xdr:colOff>411307</xdr:colOff>
      <xdr:row>35</xdr:row>
      <xdr:rowOff>44163</xdr:rowOff>
    </xdr:to>
    <xdr:graphicFrame macro="">
      <xdr:nvGraphicFramePr>
        <xdr:cNvPr id="4" name="Chart 1">
          <a:extLst>
            <a:ext uri="{FF2B5EF4-FFF2-40B4-BE49-F238E27FC236}">
              <a16:creationId xmlns:a16="http://schemas.microsoft.com/office/drawing/2014/main" id="{ACC888A8-90C3-414D-9471-283E6951FC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60614</xdr:colOff>
      <xdr:row>34</xdr:row>
      <xdr:rowOff>103910</xdr:rowOff>
    </xdr:from>
    <xdr:to>
      <xdr:col>17</xdr:col>
      <xdr:colOff>428626</xdr:colOff>
      <xdr:row>53</xdr:row>
      <xdr:rowOff>113436</xdr:rowOff>
    </xdr:to>
    <xdr:graphicFrame macro="">
      <xdr:nvGraphicFramePr>
        <xdr:cNvPr id="3" name="Chart 1">
          <a:extLst>
            <a:ext uri="{FF2B5EF4-FFF2-40B4-BE49-F238E27FC236}">
              <a16:creationId xmlns:a16="http://schemas.microsoft.com/office/drawing/2014/main" id="{54A877F2-BF95-411C-8E11-142D26A22A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6</xdr:col>
      <xdr:colOff>152400</xdr:colOff>
      <xdr:row>14</xdr:row>
      <xdr:rowOff>4762</xdr:rowOff>
    </xdr:from>
    <xdr:to>
      <xdr:col>13</xdr:col>
      <xdr:colOff>400050</xdr:colOff>
      <xdr:row>29</xdr:row>
      <xdr:rowOff>104775</xdr:rowOff>
    </xdr:to>
    <xdr:graphicFrame macro="">
      <xdr:nvGraphicFramePr>
        <xdr:cNvPr id="4" name="Chart 3">
          <a:extLst>
            <a:ext uri="{FF2B5EF4-FFF2-40B4-BE49-F238E27FC236}">
              <a16:creationId xmlns:a16="http://schemas.microsoft.com/office/drawing/2014/main" id="{19747C77-070B-482A-8B6D-C7AEB2396F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238125</xdr:colOff>
      <xdr:row>30</xdr:row>
      <xdr:rowOff>57150</xdr:rowOff>
    </xdr:from>
    <xdr:to>
      <xdr:col>13</xdr:col>
      <xdr:colOff>485775</xdr:colOff>
      <xdr:row>46</xdr:row>
      <xdr:rowOff>4763</xdr:rowOff>
    </xdr:to>
    <xdr:graphicFrame macro="">
      <xdr:nvGraphicFramePr>
        <xdr:cNvPr id="5" name="Chart 3">
          <a:extLst>
            <a:ext uri="{FF2B5EF4-FFF2-40B4-BE49-F238E27FC236}">
              <a16:creationId xmlns:a16="http://schemas.microsoft.com/office/drawing/2014/main" id="{66DF9909-2396-4B8A-8616-A03521CD08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14</xdr:row>
      <xdr:rowOff>66675</xdr:rowOff>
    </xdr:from>
    <xdr:to>
      <xdr:col>12</xdr:col>
      <xdr:colOff>385763</xdr:colOff>
      <xdr:row>34</xdr:row>
      <xdr:rowOff>14288</xdr:rowOff>
    </xdr:to>
    <xdr:graphicFrame macro="">
      <xdr:nvGraphicFramePr>
        <xdr:cNvPr id="4" name="Diagram 2">
          <a:extLst>
            <a:ext uri="{FF2B5EF4-FFF2-40B4-BE49-F238E27FC236}">
              <a16:creationId xmlns:a16="http://schemas.microsoft.com/office/drawing/2014/main" id="{3679E126-84B6-49C6-8894-20E7DD114E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590550</xdr:colOff>
      <xdr:row>37</xdr:row>
      <xdr:rowOff>9525</xdr:rowOff>
    </xdr:from>
    <xdr:to>
      <xdr:col>12</xdr:col>
      <xdr:colOff>366713</xdr:colOff>
      <xdr:row>56</xdr:row>
      <xdr:rowOff>109538</xdr:rowOff>
    </xdr:to>
    <xdr:graphicFrame macro="">
      <xdr:nvGraphicFramePr>
        <xdr:cNvPr id="7" name="Diagram 2">
          <a:extLst>
            <a:ext uri="{FF2B5EF4-FFF2-40B4-BE49-F238E27FC236}">
              <a16:creationId xmlns:a16="http://schemas.microsoft.com/office/drawing/2014/main" id="{70AE1519-975C-495C-8658-6715BE09D3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5</xdr:col>
      <xdr:colOff>161925</xdr:colOff>
      <xdr:row>13</xdr:row>
      <xdr:rowOff>38099</xdr:rowOff>
    </xdr:from>
    <xdr:to>
      <xdr:col>12</xdr:col>
      <xdr:colOff>161925</xdr:colOff>
      <xdr:row>31</xdr:row>
      <xdr:rowOff>104774</xdr:rowOff>
    </xdr:to>
    <xdr:graphicFrame macro="">
      <xdr:nvGraphicFramePr>
        <xdr:cNvPr id="2" name="Diagram 1">
          <a:extLst>
            <a:ext uri="{FF2B5EF4-FFF2-40B4-BE49-F238E27FC236}">
              <a16:creationId xmlns:a16="http://schemas.microsoft.com/office/drawing/2014/main" id="{A318D7F5-3D35-4609-884D-EB443B3736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180975</xdr:colOff>
      <xdr:row>32</xdr:row>
      <xdr:rowOff>47625</xdr:rowOff>
    </xdr:from>
    <xdr:to>
      <xdr:col>12</xdr:col>
      <xdr:colOff>180975</xdr:colOff>
      <xdr:row>50</xdr:row>
      <xdr:rowOff>114300</xdr:rowOff>
    </xdr:to>
    <xdr:graphicFrame macro="">
      <xdr:nvGraphicFramePr>
        <xdr:cNvPr id="6" name="Diagram 5">
          <a:extLst>
            <a:ext uri="{FF2B5EF4-FFF2-40B4-BE49-F238E27FC236}">
              <a16:creationId xmlns:a16="http://schemas.microsoft.com/office/drawing/2014/main" id="{856FEFF8-EFB0-403F-9BEF-0BEAF55F60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0.66592</cdr:x>
      <cdr:y>0.02486</cdr:y>
    </cdr:from>
    <cdr:to>
      <cdr:x>0.99405</cdr:x>
      <cdr:y>0.11638</cdr:y>
    </cdr:to>
    <cdr:sp macro="" textlink="">
      <cdr:nvSpPr>
        <cdr:cNvPr id="2" name="Szövegdoboz 3">
          <a:extLst xmlns:a="http://schemas.openxmlformats.org/drawingml/2006/main">
            <a:ext uri="{FF2B5EF4-FFF2-40B4-BE49-F238E27FC236}">
              <a16:creationId xmlns:a16="http://schemas.microsoft.com/office/drawing/2014/main" id="{669D7735-1015-43ED-8E3A-0867BC6A5393}"/>
            </a:ext>
          </a:extLst>
        </cdr:cNvPr>
        <cdr:cNvSpPr txBox="1"/>
      </cdr:nvSpPr>
      <cdr:spPr>
        <a:xfrm xmlns:a="http://schemas.openxmlformats.org/drawingml/2006/main">
          <a:off x="2841625" y="69850"/>
          <a:ext cx="1400175" cy="257175"/>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1000"/>
            <a:t>millió globális hektár </a:t>
          </a:r>
        </a:p>
      </cdr:txBody>
    </cdr:sp>
  </cdr:relSizeAnchor>
  <cdr:relSizeAnchor xmlns:cdr="http://schemas.openxmlformats.org/drawingml/2006/chartDrawing">
    <cdr:from>
      <cdr:x>0.13244</cdr:x>
      <cdr:y>0.02486</cdr:y>
    </cdr:from>
    <cdr:to>
      <cdr:x>0.46057</cdr:x>
      <cdr:y>0.11638</cdr:y>
    </cdr:to>
    <cdr:sp macro="" textlink="">
      <cdr:nvSpPr>
        <cdr:cNvPr id="3" name="Szövegdoboz 3">
          <a:extLst xmlns:a="http://schemas.openxmlformats.org/drawingml/2006/main">
            <a:ext uri="{FF2B5EF4-FFF2-40B4-BE49-F238E27FC236}">
              <a16:creationId xmlns:a16="http://schemas.microsoft.com/office/drawing/2014/main" id="{ECB720BA-78EF-4510-B25B-7910B67F0635}"/>
            </a:ext>
          </a:extLst>
        </cdr:cNvPr>
        <cdr:cNvSpPr txBox="1"/>
      </cdr:nvSpPr>
      <cdr:spPr>
        <a:xfrm xmlns:a="http://schemas.openxmlformats.org/drawingml/2006/main">
          <a:off x="565150" y="69850"/>
          <a:ext cx="1400175" cy="257175"/>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1000"/>
            <a:t>millió globális hektár </a:t>
          </a:r>
        </a:p>
      </cdr:txBody>
    </cdr:sp>
  </cdr:relSizeAnchor>
</c:userShapes>
</file>

<file path=xl/drawings/drawing42.xml><?xml version="1.0" encoding="utf-8"?>
<c:userShapes xmlns:c="http://schemas.openxmlformats.org/drawingml/2006/chart">
  <cdr:relSizeAnchor xmlns:cdr="http://schemas.openxmlformats.org/drawingml/2006/chartDrawing">
    <cdr:from>
      <cdr:x>0.13244</cdr:x>
      <cdr:y>0.01469</cdr:y>
    </cdr:from>
    <cdr:to>
      <cdr:x>0.46057</cdr:x>
      <cdr:y>0.10621</cdr:y>
    </cdr:to>
    <cdr:sp macro="" textlink="">
      <cdr:nvSpPr>
        <cdr:cNvPr id="4" name="Szövegdoboz 4">
          <a:extLst xmlns:a="http://schemas.openxmlformats.org/drawingml/2006/main">
            <a:ext uri="{FF2B5EF4-FFF2-40B4-BE49-F238E27FC236}">
              <a16:creationId xmlns:a16="http://schemas.microsoft.com/office/drawing/2014/main" id="{1AF7B11F-04E7-402B-B266-A989E8923E01}"/>
            </a:ext>
          </a:extLst>
        </cdr:cNvPr>
        <cdr:cNvSpPr txBox="1"/>
      </cdr:nvSpPr>
      <cdr:spPr>
        <a:xfrm xmlns:a="http://schemas.openxmlformats.org/drawingml/2006/main">
          <a:off x="565150" y="41275"/>
          <a:ext cx="1400175" cy="257175"/>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1000"/>
            <a:t>million global hectares </a:t>
          </a:r>
        </a:p>
      </cdr:txBody>
    </cdr:sp>
  </cdr:relSizeAnchor>
  <cdr:relSizeAnchor xmlns:cdr="http://schemas.openxmlformats.org/drawingml/2006/chartDrawing">
    <cdr:from>
      <cdr:x>0.65179</cdr:x>
      <cdr:y>0.00791</cdr:y>
    </cdr:from>
    <cdr:to>
      <cdr:x>0.97396</cdr:x>
      <cdr:y>0.11186</cdr:y>
    </cdr:to>
    <cdr:sp macro="" textlink="">
      <cdr:nvSpPr>
        <cdr:cNvPr id="5" name="Szövegdoboz 4">
          <a:extLst xmlns:a="http://schemas.openxmlformats.org/drawingml/2006/main">
            <a:ext uri="{FF2B5EF4-FFF2-40B4-BE49-F238E27FC236}">
              <a16:creationId xmlns:a16="http://schemas.microsoft.com/office/drawing/2014/main" id="{E7CF0E10-3A86-4FCC-87CF-5BCB38A80C1C}"/>
            </a:ext>
          </a:extLst>
        </cdr:cNvPr>
        <cdr:cNvSpPr txBox="1"/>
      </cdr:nvSpPr>
      <cdr:spPr>
        <a:xfrm xmlns:a="http://schemas.openxmlformats.org/drawingml/2006/main">
          <a:off x="2781300" y="22225"/>
          <a:ext cx="1374775" cy="292100"/>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1000"/>
            <a:t>million global hectares </a:t>
          </a:r>
        </a:p>
      </cdr:txBody>
    </cdr:sp>
  </cdr:relSizeAnchor>
</c:userShapes>
</file>

<file path=xl/drawings/drawing43.xml><?xml version="1.0" encoding="utf-8"?>
<xdr:wsDr xmlns:xdr="http://schemas.openxmlformats.org/drawingml/2006/spreadsheetDrawing" xmlns:a="http://schemas.openxmlformats.org/drawingml/2006/main">
  <xdr:twoCellAnchor>
    <xdr:from>
      <xdr:col>5</xdr:col>
      <xdr:colOff>150019</xdr:colOff>
      <xdr:row>12</xdr:row>
      <xdr:rowOff>76200</xdr:rowOff>
    </xdr:from>
    <xdr:to>
      <xdr:col>13</xdr:col>
      <xdr:colOff>511968</xdr:colOff>
      <xdr:row>34</xdr:row>
      <xdr:rowOff>42861</xdr:rowOff>
    </xdr:to>
    <xdr:graphicFrame macro="">
      <xdr:nvGraphicFramePr>
        <xdr:cNvPr id="2" name="Diagram 1">
          <a:extLst>
            <a:ext uri="{FF2B5EF4-FFF2-40B4-BE49-F238E27FC236}">
              <a16:creationId xmlns:a16="http://schemas.microsoft.com/office/drawing/2014/main" id="{8901BB46-2AFD-4C5F-8B28-4DC115A0AE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243416</xdr:colOff>
      <xdr:row>35</xdr:row>
      <xdr:rowOff>31749</xdr:rowOff>
    </xdr:from>
    <xdr:to>
      <xdr:col>13</xdr:col>
      <xdr:colOff>605365</xdr:colOff>
      <xdr:row>55</xdr:row>
      <xdr:rowOff>146577</xdr:rowOff>
    </xdr:to>
    <xdr:graphicFrame macro="">
      <xdr:nvGraphicFramePr>
        <xdr:cNvPr id="5" name="Diagram 4">
          <a:extLst>
            <a:ext uri="{FF2B5EF4-FFF2-40B4-BE49-F238E27FC236}">
              <a16:creationId xmlns:a16="http://schemas.microsoft.com/office/drawing/2014/main" id="{E410A0B7-1A8A-42C9-995A-FED18B7B34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0.65091</cdr:x>
      <cdr:y>0.15038</cdr:y>
    </cdr:from>
    <cdr:to>
      <cdr:x>0.65208</cdr:x>
      <cdr:y>0.87218</cdr:y>
    </cdr:to>
    <cdr:cxnSp macro="">
      <cdr:nvCxnSpPr>
        <cdr:cNvPr id="3" name="Egyenes összekötő 2">
          <a:extLst xmlns:a="http://schemas.openxmlformats.org/drawingml/2006/main">
            <a:ext uri="{FF2B5EF4-FFF2-40B4-BE49-F238E27FC236}">
              <a16:creationId xmlns:a16="http://schemas.microsoft.com/office/drawing/2014/main" id="{E08A6936-1385-4780-8F87-155C4A0A865D}"/>
            </a:ext>
          </a:extLst>
        </cdr:cNvPr>
        <cdr:cNvCxnSpPr/>
      </cdr:nvCxnSpPr>
      <cdr:spPr>
        <a:xfrm xmlns:a="http://schemas.openxmlformats.org/drawingml/2006/main" flipH="1">
          <a:off x="3409950" y="476263"/>
          <a:ext cx="6133" cy="2285987"/>
        </a:xfrm>
        <a:prstGeom xmlns:a="http://schemas.openxmlformats.org/drawingml/2006/main" prst="line">
          <a:avLst/>
        </a:prstGeom>
        <a:ln xmlns:a="http://schemas.openxmlformats.org/drawingml/2006/main" w="22225">
          <a:solidFill>
            <a:schemeClr val="tx1">
              <a:lumMod val="50000"/>
              <a:lumOff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0.05156</cdr:x>
      <cdr:y>0.71098</cdr:y>
    </cdr:from>
    <cdr:to>
      <cdr:x>0.94948</cdr:x>
      <cdr:y>0.71098</cdr:y>
    </cdr:to>
    <cdr:cxnSp macro="">
      <cdr:nvCxnSpPr>
        <cdr:cNvPr id="5" name="Egyenes összekötő 4">
          <a:extLst xmlns:a="http://schemas.openxmlformats.org/drawingml/2006/main">
            <a:ext uri="{FF2B5EF4-FFF2-40B4-BE49-F238E27FC236}">
              <a16:creationId xmlns:a16="http://schemas.microsoft.com/office/drawing/2014/main" id="{03F806CB-7F08-4D20-85BF-B62C8A56E29D}"/>
            </a:ext>
          </a:extLst>
        </cdr:cNvPr>
        <cdr:cNvCxnSpPr/>
      </cdr:nvCxnSpPr>
      <cdr:spPr>
        <a:xfrm xmlns:a="http://schemas.openxmlformats.org/drawingml/2006/main">
          <a:off x="270091" y="2251717"/>
          <a:ext cx="4703977" cy="0"/>
        </a:xfrm>
        <a:prstGeom xmlns:a="http://schemas.openxmlformats.org/drawingml/2006/main" prst="line">
          <a:avLst/>
        </a:prstGeom>
        <a:ln xmlns:a="http://schemas.openxmlformats.org/drawingml/2006/main" w="22225">
          <a:solidFill>
            <a:schemeClr val="tx1">
              <a:lumMod val="50000"/>
              <a:lumOff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0.67637</cdr:x>
      <cdr:y>0.02406</cdr:y>
    </cdr:from>
    <cdr:to>
      <cdr:x>0.94182</cdr:x>
      <cdr:y>0.15639</cdr:y>
    </cdr:to>
    <cdr:sp macro="" textlink="">
      <cdr:nvSpPr>
        <cdr:cNvPr id="4" name="Szövegdoboz 3">
          <a:extLst xmlns:a="http://schemas.openxmlformats.org/drawingml/2006/main">
            <a:ext uri="{FF2B5EF4-FFF2-40B4-BE49-F238E27FC236}">
              <a16:creationId xmlns:a16="http://schemas.microsoft.com/office/drawing/2014/main" id="{ED084C7A-B662-498C-AB4C-FCA958A1E561}"/>
            </a:ext>
          </a:extLst>
        </cdr:cNvPr>
        <cdr:cNvSpPr txBox="1"/>
      </cdr:nvSpPr>
      <cdr:spPr>
        <a:xfrm xmlns:a="http://schemas.openxmlformats.org/drawingml/2006/main">
          <a:off x="3543314" y="76200"/>
          <a:ext cx="1390626" cy="41909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hu-HU" sz="900" i="1">
              <a:solidFill>
                <a:schemeClr val="tx1">
                  <a:lumMod val="65000"/>
                  <a:lumOff val="35000"/>
                </a:schemeClr>
              </a:solidFill>
            </a:rPr>
            <a:t>Nagyon magas humán fejlettségi szint: HDI</a:t>
          </a:r>
          <a:r>
            <a:rPr lang="hu-HU" sz="900" i="1" baseline="0">
              <a:solidFill>
                <a:schemeClr val="tx1">
                  <a:lumMod val="65000"/>
                  <a:lumOff val="35000"/>
                </a:schemeClr>
              </a:solidFill>
            </a:rPr>
            <a:t> &gt; 0.8</a:t>
          </a:r>
          <a:endParaRPr lang="hu-HU" sz="900" i="1">
            <a:solidFill>
              <a:schemeClr val="tx1">
                <a:lumMod val="65000"/>
                <a:lumOff val="35000"/>
              </a:schemeClr>
            </a:solidFill>
          </a:endParaRPr>
        </a:p>
      </cdr:txBody>
    </cdr:sp>
  </cdr:relSizeAnchor>
  <cdr:relSizeAnchor xmlns:cdr="http://schemas.openxmlformats.org/drawingml/2006/chartDrawing">
    <cdr:from>
      <cdr:x>0.04962</cdr:x>
      <cdr:y>0.63002</cdr:y>
    </cdr:from>
    <cdr:to>
      <cdr:x>0.64957</cdr:x>
      <cdr:y>0.70249</cdr:y>
    </cdr:to>
    <cdr:sp macro="" textlink="">
      <cdr:nvSpPr>
        <cdr:cNvPr id="6" name="Szövegdoboz 5">
          <a:extLst xmlns:a="http://schemas.openxmlformats.org/drawingml/2006/main">
            <a:ext uri="{FF2B5EF4-FFF2-40B4-BE49-F238E27FC236}">
              <a16:creationId xmlns:a16="http://schemas.microsoft.com/office/drawing/2014/main" id="{1EEDA624-1BBC-4C0C-B307-97A029CD207B}"/>
            </a:ext>
          </a:extLst>
        </cdr:cNvPr>
        <cdr:cNvSpPr txBox="1"/>
      </cdr:nvSpPr>
      <cdr:spPr>
        <a:xfrm xmlns:a="http://schemas.openxmlformats.org/drawingml/2006/main">
          <a:off x="259373" y="2014690"/>
          <a:ext cx="3135923" cy="231746"/>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nchor="ctr"/>
        <a:lstStyle xmlns:a="http://schemas.openxmlformats.org/drawingml/2006/main"/>
        <a:p xmlns:a="http://schemas.openxmlformats.org/drawingml/2006/main">
          <a:pPr algn="ctr"/>
          <a:r>
            <a:rPr lang="hu-HU" sz="900" i="1">
              <a:solidFill>
                <a:schemeClr val="tx1">
                  <a:lumMod val="65000"/>
                  <a:lumOff val="35000"/>
                </a:schemeClr>
              </a:solidFill>
            </a:rPr>
            <a:t>1.6 hektár az egy főre</a:t>
          </a:r>
          <a:r>
            <a:rPr lang="hu-HU" sz="900" i="1" baseline="0">
              <a:solidFill>
                <a:schemeClr val="tx1">
                  <a:lumMod val="65000"/>
                  <a:lumOff val="35000"/>
                </a:schemeClr>
              </a:solidFill>
            </a:rPr>
            <a:t> jutó globális biokapacitás (2016)</a:t>
          </a:r>
          <a:endParaRPr lang="hu-HU" sz="900" i="1">
            <a:solidFill>
              <a:schemeClr val="tx1">
                <a:lumMod val="65000"/>
                <a:lumOff val="35000"/>
              </a:schemeClr>
            </a:solidFill>
          </a:endParaRPr>
        </a:p>
      </cdr:txBody>
    </cdr:sp>
  </cdr:relSizeAnchor>
  <cdr:relSizeAnchor xmlns:cdr="http://schemas.openxmlformats.org/drawingml/2006/chartDrawing">
    <cdr:from>
      <cdr:x>0.65237</cdr:x>
      <cdr:y>0.71394</cdr:y>
    </cdr:from>
    <cdr:to>
      <cdr:x>0.95374</cdr:x>
      <cdr:y>0.87619</cdr:y>
    </cdr:to>
    <cdr:sp macro="" textlink="">
      <cdr:nvSpPr>
        <cdr:cNvPr id="8" name="Téglalap 6">
          <a:extLst xmlns:a="http://schemas.openxmlformats.org/drawingml/2006/main">
            <a:ext uri="{FF2B5EF4-FFF2-40B4-BE49-F238E27FC236}">
              <a16:creationId xmlns:a16="http://schemas.microsoft.com/office/drawing/2014/main" id="{D9D88AE3-AC1B-4337-9217-04A3AEE79ABC}"/>
            </a:ext>
          </a:extLst>
        </cdr:cNvPr>
        <cdr:cNvSpPr/>
      </cdr:nvSpPr>
      <cdr:spPr>
        <a:xfrm xmlns:a="http://schemas.openxmlformats.org/drawingml/2006/main">
          <a:off x="3409950" y="2283070"/>
          <a:ext cx="1575289" cy="518857"/>
        </a:xfrm>
        <a:prstGeom xmlns:a="http://schemas.openxmlformats.org/drawingml/2006/main" prst="rect">
          <a:avLst/>
        </a:prstGeom>
        <a:solidFill xmlns:a="http://schemas.openxmlformats.org/drawingml/2006/main">
          <a:schemeClr val="accent6">
            <a:alpha val="50000"/>
          </a:schemeClr>
        </a:solidFill>
        <a:ln xmlns:a="http://schemas.openxmlformats.org/drawingml/2006/main">
          <a:noFill/>
        </a:ln>
      </cdr:spPr>
      <cdr:style>
        <a:lnRef xmlns:a="http://schemas.openxmlformats.org/drawingml/2006/main" idx="2">
          <a:schemeClr val="accent6">
            <a:shade val="50000"/>
          </a:schemeClr>
        </a:lnRef>
        <a:fillRef xmlns:a="http://schemas.openxmlformats.org/drawingml/2006/main" idx="1">
          <a:schemeClr val="accent6"/>
        </a:fillRef>
        <a:effectRef xmlns:a="http://schemas.openxmlformats.org/drawingml/2006/main" idx="0">
          <a:schemeClr val="accent6"/>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0.68263</cdr:x>
      <cdr:y>0.16013</cdr:y>
    </cdr:from>
    <cdr:to>
      <cdr:x>0.94085</cdr:x>
      <cdr:y>0.25339</cdr:y>
    </cdr:to>
    <cdr:sp macro="" textlink="">
      <cdr:nvSpPr>
        <cdr:cNvPr id="7" name="Arrow: Right 2">
          <a:extLst xmlns:a="http://schemas.openxmlformats.org/drawingml/2006/main">
            <a:ext uri="{FF2B5EF4-FFF2-40B4-BE49-F238E27FC236}">
              <a16:creationId xmlns:a16="http://schemas.microsoft.com/office/drawing/2014/main" id="{B8D58E1B-BC6F-475F-8D13-A3955C6691ED}"/>
            </a:ext>
          </a:extLst>
        </cdr:cNvPr>
        <cdr:cNvSpPr/>
      </cdr:nvSpPr>
      <cdr:spPr>
        <a:xfrm xmlns:a="http://schemas.openxmlformats.org/drawingml/2006/main">
          <a:off x="3563143" y="515144"/>
          <a:ext cx="1347788" cy="300038"/>
        </a:xfrm>
        <a:prstGeom xmlns:a="http://schemas.openxmlformats.org/drawingml/2006/main" prst="rightArrow">
          <a:avLst/>
        </a:prstGeom>
        <a:solidFill xmlns:a="http://schemas.openxmlformats.org/drawingml/2006/main">
          <a:schemeClr val="bg1">
            <a:lumMod val="9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userShapes>
</file>

<file path=xl/drawings/drawing45.xml><?xml version="1.0" encoding="utf-8"?>
<c:userShapes xmlns:c="http://schemas.openxmlformats.org/drawingml/2006/chart">
  <cdr:relSizeAnchor xmlns:cdr="http://schemas.openxmlformats.org/drawingml/2006/chartDrawing">
    <cdr:from>
      <cdr:x>0.65091</cdr:x>
      <cdr:y>0.15038</cdr:y>
    </cdr:from>
    <cdr:to>
      <cdr:x>0.65208</cdr:x>
      <cdr:y>0.87218</cdr:y>
    </cdr:to>
    <cdr:cxnSp macro="">
      <cdr:nvCxnSpPr>
        <cdr:cNvPr id="3" name="Egyenes összekötő 2">
          <a:extLst xmlns:a="http://schemas.openxmlformats.org/drawingml/2006/main">
            <a:ext uri="{FF2B5EF4-FFF2-40B4-BE49-F238E27FC236}">
              <a16:creationId xmlns:a16="http://schemas.microsoft.com/office/drawing/2014/main" id="{E08A6936-1385-4780-8F87-155C4A0A865D}"/>
            </a:ext>
          </a:extLst>
        </cdr:cNvPr>
        <cdr:cNvCxnSpPr/>
      </cdr:nvCxnSpPr>
      <cdr:spPr>
        <a:xfrm xmlns:a="http://schemas.openxmlformats.org/drawingml/2006/main" flipH="1">
          <a:off x="3409950" y="476263"/>
          <a:ext cx="6133" cy="2285987"/>
        </a:xfrm>
        <a:prstGeom xmlns:a="http://schemas.openxmlformats.org/drawingml/2006/main" prst="line">
          <a:avLst/>
        </a:prstGeom>
        <a:ln xmlns:a="http://schemas.openxmlformats.org/drawingml/2006/main" w="22225">
          <a:solidFill>
            <a:schemeClr val="tx1">
              <a:lumMod val="50000"/>
              <a:lumOff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0.05156</cdr:x>
      <cdr:y>0.71098</cdr:y>
    </cdr:from>
    <cdr:to>
      <cdr:x>0.94948</cdr:x>
      <cdr:y>0.71098</cdr:y>
    </cdr:to>
    <cdr:cxnSp macro="">
      <cdr:nvCxnSpPr>
        <cdr:cNvPr id="5" name="Egyenes összekötő 4">
          <a:extLst xmlns:a="http://schemas.openxmlformats.org/drawingml/2006/main">
            <a:ext uri="{FF2B5EF4-FFF2-40B4-BE49-F238E27FC236}">
              <a16:creationId xmlns:a16="http://schemas.microsoft.com/office/drawing/2014/main" id="{03F806CB-7F08-4D20-85BF-B62C8A56E29D}"/>
            </a:ext>
          </a:extLst>
        </cdr:cNvPr>
        <cdr:cNvCxnSpPr/>
      </cdr:nvCxnSpPr>
      <cdr:spPr>
        <a:xfrm xmlns:a="http://schemas.openxmlformats.org/drawingml/2006/main">
          <a:off x="270091" y="2251717"/>
          <a:ext cx="4703977" cy="0"/>
        </a:xfrm>
        <a:prstGeom xmlns:a="http://schemas.openxmlformats.org/drawingml/2006/main" prst="line">
          <a:avLst/>
        </a:prstGeom>
        <a:ln xmlns:a="http://schemas.openxmlformats.org/drawingml/2006/main" w="22225">
          <a:solidFill>
            <a:schemeClr val="tx1">
              <a:lumMod val="50000"/>
              <a:lumOff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0.67637</cdr:x>
      <cdr:y>0.02406</cdr:y>
    </cdr:from>
    <cdr:to>
      <cdr:x>0.94182</cdr:x>
      <cdr:y>0.15639</cdr:y>
    </cdr:to>
    <cdr:sp macro="" textlink="">
      <cdr:nvSpPr>
        <cdr:cNvPr id="4" name="Szövegdoboz 3">
          <a:extLst xmlns:a="http://schemas.openxmlformats.org/drawingml/2006/main">
            <a:ext uri="{FF2B5EF4-FFF2-40B4-BE49-F238E27FC236}">
              <a16:creationId xmlns:a16="http://schemas.microsoft.com/office/drawing/2014/main" id="{ED084C7A-B662-498C-AB4C-FCA958A1E561}"/>
            </a:ext>
          </a:extLst>
        </cdr:cNvPr>
        <cdr:cNvSpPr txBox="1"/>
      </cdr:nvSpPr>
      <cdr:spPr>
        <a:xfrm xmlns:a="http://schemas.openxmlformats.org/drawingml/2006/main">
          <a:off x="3543314" y="76200"/>
          <a:ext cx="1390626" cy="41909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hu-HU" sz="900" i="1">
              <a:solidFill>
                <a:schemeClr val="tx1">
                  <a:lumMod val="65000"/>
                  <a:lumOff val="35000"/>
                </a:schemeClr>
              </a:solidFill>
            </a:rPr>
            <a:t>Very high human development: HDI</a:t>
          </a:r>
          <a:r>
            <a:rPr lang="hu-HU" sz="900" i="1" baseline="0">
              <a:solidFill>
                <a:schemeClr val="tx1">
                  <a:lumMod val="65000"/>
                  <a:lumOff val="35000"/>
                </a:schemeClr>
              </a:solidFill>
            </a:rPr>
            <a:t> &gt; 0.8</a:t>
          </a:r>
          <a:endParaRPr lang="hu-HU" sz="900" i="1">
            <a:solidFill>
              <a:schemeClr val="tx1">
                <a:lumMod val="65000"/>
                <a:lumOff val="35000"/>
              </a:schemeClr>
            </a:solidFill>
          </a:endParaRPr>
        </a:p>
      </cdr:txBody>
    </cdr:sp>
  </cdr:relSizeAnchor>
  <cdr:relSizeAnchor xmlns:cdr="http://schemas.openxmlformats.org/drawingml/2006/chartDrawing">
    <cdr:from>
      <cdr:x>0.04962</cdr:x>
      <cdr:y>0.63002</cdr:y>
    </cdr:from>
    <cdr:to>
      <cdr:x>0.64957</cdr:x>
      <cdr:y>0.70249</cdr:y>
    </cdr:to>
    <cdr:sp macro="" textlink="">
      <cdr:nvSpPr>
        <cdr:cNvPr id="6" name="Szövegdoboz 5">
          <a:extLst xmlns:a="http://schemas.openxmlformats.org/drawingml/2006/main">
            <a:ext uri="{FF2B5EF4-FFF2-40B4-BE49-F238E27FC236}">
              <a16:creationId xmlns:a16="http://schemas.microsoft.com/office/drawing/2014/main" id="{1EEDA624-1BBC-4C0C-B307-97A029CD207B}"/>
            </a:ext>
          </a:extLst>
        </cdr:cNvPr>
        <cdr:cNvSpPr txBox="1"/>
      </cdr:nvSpPr>
      <cdr:spPr>
        <a:xfrm xmlns:a="http://schemas.openxmlformats.org/drawingml/2006/main">
          <a:off x="259373" y="2014690"/>
          <a:ext cx="3135923" cy="231746"/>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nchor="ctr"/>
        <a:lstStyle xmlns:a="http://schemas.openxmlformats.org/drawingml/2006/main"/>
        <a:p xmlns:a="http://schemas.openxmlformats.org/drawingml/2006/main">
          <a:pPr algn="ctr"/>
          <a:r>
            <a:rPr lang="hu-HU" sz="900" i="1">
              <a:solidFill>
                <a:schemeClr val="tx1">
                  <a:lumMod val="65000"/>
                  <a:lumOff val="35000"/>
                </a:schemeClr>
              </a:solidFill>
            </a:rPr>
            <a:t>1.6 hectares is the global biocapacity per person </a:t>
          </a:r>
          <a:r>
            <a:rPr lang="hu-HU" sz="900" i="1" baseline="0">
              <a:solidFill>
                <a:schemeClr val="tx1">
                  <a:lumMod val="65000"/>
                  <a:lumOff val="35000"/>
                </a:schemeClr>
              </a:solidFill>
            </a:rPr>
            <a:t>(2016)</a:t>
          </a:r>
          <a:endParaRPr lang="hu-HU" sz="900" i="1">
            <a:solidFill>
              <a:schemeClr val="tx1">
                <a:lumMod val="65000"/>
                <a:lumOff val="35000"/>
              </a:schemeClr>
            </a:solidFill>
          </a:endParaRPr>
        </a:p>
      </cdr:txBody>
    </cdr:sp>
  </cdr:relSizeAnchor>
  <cdr:relSizeAnchor xmlns:cdr="http://schemas.openxmlformats.org/drawingml/2006/chartDrawing">
    <cdr:from>
      <cdr:x>0.65237</cdr:x>
      <cdr:y>0.71394</cdr:y>
    </cdr:from>
    <cdr:to>
      <cdr:x>0.95374</cdr:x>
      <cdr:y>0.87619</cdr:y>
    </cdr:to>
    <cdr:sp macro="" textlink="">
      <cdr:nvSpPr>
        <cdr:cNvPr id="8" name="Téglalap 6">
          <a:extLst xmlns:a="http://schemas.openxmlformats.org/drawingml/2006/main">
            <a:ext uri="{FF2B5EF4-FFF2-40B4-BE49-F238E27FC236}">
              <a16:creationId xmlns:a16="http://schemas.microsoft.com/office/drawing/2014/main" id="{D9D88AE3-AC1B-4337-9217-04A3AEE79ABC}"/>
            </a:ext>
          </a:extLst>
        </cdr:cNvPr>
        <cdr:cNvSpPr/>
      </cdr:nvSpPr>
      <cdr:spPr>
        <a:xfrm xmlns:a="http://schemas.openxmlformats.org/drawingml/2006/main">
          <a:off x="3409950" y="2283070"/>
          <a:ext cx="1575289" cy="518857"/>
        </a:xfrm>
        <a:prstGeom xmlns:a="http://schemas.openxmlformats.org/drawingml/2006/main" prst="rect">
          <a:avLst/>
        </a:prstGeom>
        <a:solidFill xmlns:a="http://schemas.openxmlformats.org/drawingml/2006/main">
          <a:schemeClr val="accent6">
            <a:alpha val="50000"/>
          </a:schemeClr>
        </a:solidFill>
        <a:ln xmlns:a="http://schemas.openxmlformats.org/drawingml/2006/main">
          <a:noFill/>
        </a:ln>
      </cdr:spPr>
      <cdr:style>
        <a:lnRef xmlns:a="http://schemas.openxmlformats.org/drawingml/2006/main" idx="2">
          <a:schemeClr val="accent6">
            <a:shade val="50000"/>
          </a:schemeClr>
        </a:lnRef>
        <a:fillRef xmlns:a="http://schemas.openxmlformats.org/drawingml/2006/main" idx="1">
          <a:schemeClr val="accent6"/>
        </a:fillRef>
        <a:effectRef xmlns:a="http://schemas.openxmlformats.org/drawingml/2006/main" idx="0">
          <a:schemeClr val="accent6"/>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0.68263</cdr:x>
      <cdr:y>0.16013</cdr:y>
    </cdr:from>
    <cdr:to>
      <cdr:x>0.94085</cdr:x>
      <cdr:y>0.25339</cdr:y>
    </cdr:to>
    <cdr:sp macro="" textlink="">
      <cdr:nvSpPr>
        <cdr:cNvPr id="7" name="Arrow: Right 2">
          <a:extLst xmlns:a="http://schemas.openxmlformats.org/drawingml/2006/main">
            <a:ext uri="{FF2B5EF4-FFF2-40B4-BE49-F238E27FC236}">
              <a16:creationId xmlns:a16="http://schemas.microsoft.com/office/drawing/2014/main" id="{B8D58E1B-BC6F-475F-8D13-A3955C6691ED}"/>
            </a:ext>
          </a:extLst>
        </cdr:cNvPr>
        <cdr:cNvSpPr/>
      </cdr:nvSpPr>
      <cdr:spPr>
        <a:xfrm xmlns:a="http://schemas.openxmlformats.org/drawingml/2006/main">
          <a:off x="3563143" y="515144"/>
          <a:ext cx="1347788" cy="300038"/>
        </a:xfrm>
        <a:prstGeom xmlns:a="http://schemas.openxmlformats.org/drawingml/2006/main" prst="rightArrow">
          <a:avLst/>
        </a:prstGeom>
        <a:solidFill xmlns:a="http://schemas.openxmlformats.org/drawingml/2006/main">
          <a:schemeClr val="bg1">
            <a:lumMod val="9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0.01807</cdr:x>
      <cdr:y>0.01375</cdr:y>
    </cdr:from>
    <cdr:to>
      <cdr:x>0.31915</cdr:x>
      <cdr:y>0.16847</cdr:y>
    </cdr:to>
    <cdr:sp macro="" textlink="">
      <cdr:nvSpPr>
        <cdr:cNvPr id="2" name="Szövegdoboz 1">
          <a:extLst xmlns:a="http://schemas.openxmlformats.org/drawingml/2006/main">
            <a:ext uri="{FF2B5EF4-FFF2-40B4-BE49-F238E27FC236}">
              <a16:creationId xmlns:a16="http://schemas.microsoft.com/office/drawing/2014/main" id="{7EF2E1FD-5F36-4E84-B9D0-61BD8ED503D3}"/>
            </a:ext>
          </a:extLst>
        </cdr:cNvPr>
        <cdr:cNvSpPr txBox="1"/>
      </cdr:nvSpPr>
      <cdr:spPr>
        <a:xfrm xmlns:a="http://schemas.openxmlformats.org/drawingml/2006/main">
          <a:off x="95250" y="42334"/>
          <a:ext cx="1587500" cy="4762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hu-HU" sz="1000"/>
            <a:t>Ecological footprint</a:t>
          </a:r>
          <a:r>
            <a:rPr lang="hu-HU" sz="1000" baseline="0"/>
            <a:t> (hectares/person/year)</a:t>
          </a:r>
          <a:endParaRPr lang="hu-HU" sz="1000"/>
        </a:p>
      </cdr:txBody>
    </cdr:sp>
  </cdr:relSizeAnchor>
</c:userShapes>
</file>

<file path=xl/drawings/drawing46.xml><?xml version="1.0" encoding="utf-8"?>
<xdr:wsDr xmlns:xdr="http://schemas.openxmlformats.org/drawingml/2006/spreadsheetDrawing" xmlns:a="http://schemas.openxmlformats.org/drawingml/2006/main">
  <xdr:twoCellAnchor>
    <xdr:from>
      <xdr:col>3</xdr:col>
      <xdr:colOff>383033</xdr:colOff>
      <xdr:row>16</xdr:row>
      <xdr:rowOff>122487</xdr:rowOff>
    </xdr:from>
    <xdr:to>
      <xdr:col>11</xdr:col>
      <xdr:colOff>497334</xdr:colOff>
      <xdr:row>32</xdr:row>
      <xdr:rowOff>0</xdr:rowOff>
    </xdr:to>
    <xdr:graphicFrame macro="">
      <xdr:nvGraphicFramePr>
        <xdr:cNvPr id="2" name="Diagram 1">
          <a:extLst>
            <a:ext uri="{FF2B5EF4-FFF2-40B4-BE49-F238E27FC236}">
              <a16:creationId xmlns:a16="http://schemas.microsoft.com/office/drawing/2014/main" id="{17A2B6BF-7CAD-4E4C-B846-683FCD21B5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363876</xdr:colOff>
      <xdr:row>33</xdr:row>
      <xdr:rowOff>117724</xdr:rowOff>
    </xdr:from>
    <xdr:to>
      <xdr:col>11</xdr:col>
      <xdr:colOff>478177</xdr:colOff>
      <xdr:row>48</xdr:row>
      <xdr:rowOff>145068</xdr:rowOff>
    </xdr:to>
    <xdr:graphicFrame macro="">
      <xdr:nvGraphicFramePr>
        <xdr:cNvPr id="3" name="Diagram 2">
          <a:extLst>
            <a:ext uri="{FF2B5EF4-FFF2-40B4-BE49-F238E27FC236}">
              <a16:creationId xmlns:a16="http://schemas.microsoft.com/office/drawing/2014/main" id="{7A5B2216-C35A-442B-96E9-3BD99B63E0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c:userShapes xmlns:c="http://schemas.openxmlformats.org/drawingml/2006/chart">
  <cdr:relSizeAnchor xmlns:cdr="http://schemas.openxmlformats.org/drawingml/2006/chartDrawing">
    <cdr:from>
      <cdr:x>0.05571</cdr:x>
      <cdr:y>0</cdr:y>
    </cdr:from>
    <cdr:to>
      <cdr:x>0.41999</cdr:x>
      <cdr:y>0.10821</cdr:y>
    </cdr:to>
    <cdr:sp macro="" textlink="">
      <cdr:nvSpPr>
        <cdr:cNvPr id="2" name="Szövegdoboz 1">
          <a:extLst xmlns:a="http://schemas.openxmlformats.org/drawingml/2006/main">
            <a:ext uri="{FF2B5EF4-FFF2-40B4-BE49-F238E27FC236}">
              <a16:creationId xmlns:a16="http://schemas.microsoft.com/office/drawing/2014/main" id="{24C97628-2546-41F8-B911-ADE1F54AE964}"/>
            </a:ext>
          </a:extLst>
        </cdr:cNvPr>
        <cdr:cNvSpPr txBox="1"/>
      </cdr:nvSpPr>
      <cdr:spPr>
        <a:xfrm xmlns:a="http://schemas.openxmlformats.org/drawingml/2006/main">
          <a:off x="278260" y="0"/>
          <a:ext cx="1819382" cy="2461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000"/>
            <a:t>percentage of GNI</a:t>
          </a:r>
        </a:p>
      </cdr:txBody>
    </cdr:sp>
  </cdr:relSizeAnchor>
  <cdr:relSizeAnchor xmlns:cdr="http://schemas.openxmlformats.org/drawingml/2006/chartDrawing">
    <cdr:from>
      <cdr:x>0.73712</cdr:x>
      <cdr:y>0</cdr:y>
    </cdr:from>
    <cdr:to>
      <cdr:x>0.98714</cdr:x>
      <cdr:y>0.1035</cdr:y>
    </cdr:to>
    <cdr:sp macro="" textlink="">
      <cdr:nvSpPr>
        <cdr:cNvPr id="3" name="Szövegdoboz 1">
          <a:extLst xmlns:a="http://schemas.openxmlformats.org/drawingml/2006/main">
            <a:ext uri="{FF2B5EF4-FFF2-40B4-BE49-F238E27FC236}">
              <a16:creationId xmlns:a16="http://schemas.microsoft.com/office/drawing/2014/main" id="{7F39F144-7BA2-4FEE-891E-1EAD124C8C41}"/>
            </a:ext>
          </a:extLst>
        </cdr:cNvPr>
        <cdr:cNvSpPr txBox="1"/>
      </cdr:nvSpPr>
      <cdr:spPr>
        <a:xfrm xmlns:a="http://schemas.openxmlformats.org/drawingml/2006/main">
          <a:off x="3681573" y="0"/>
          <a:ext cx="1248739" cy="2354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000"/>
            <a:t>percentage of GNI</a:t>
          </a:r>
        </a:p>
      </cdr:txBody>
    </cdr:sp>
  </cdr:relSizeAnchor>
</c:userShapes>
</file>

<file path=xl/drawings/drawing48.xml><?xml version="1.0" encoding="utf-8"?>
<xdr:wsDr xmlns:xdr="http://schemas.openxmlformats.org/drawingml/2006/spreadsheetDrawing" xmlns:a="http://schemas.openxmlformats.org/drawingml/2006/main">
  <xdr:twoCellAnchor>
    <xdr:from>
      <xdr:col>6</xdr:col>
      <xdr:colOff>171450</xdr:colOff>
      <xdr:row>12</xdr:row>
      <xdr:rowOff>85725</xdr:rowOff>
    </xdr:from>
    <xdr:to>
      <xdr:col>13</xdr:col>
      <xdr:colOff>104776</xdr:colOff>
      <xdr:row>32</xdr:row>
      <xdr:rowOff>47625</xdr:rowOff>
    </xdr:to>
    <xdr:graphicFrame macro="">
      <xdr:nvGraphicFramePr>
        <xdr:cNvPr id="4" name="Diagram 1">
          <a:extLst>
            <a:ext uri="{FF2B5EF4-FFF2-40B4-BE49-F238E27FC236}">
              <a16:creationId xmlns:a16="http://schemas.microsoft.com/office/drawing/2014/main" id="{BF962C6B-AFBE-4862-BFEC-714F1ACDE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228600</xdr:colOff>
      <xdr:row>34</xdr:row>
      <xdr:rowOff>28575</xdr:rowOff>
    </xdr:from>
    <xdr:to>
      <xdr:col>13</xdr:col>
      <xdr:colOff>161926</xdr:colOff>
      <xdr:row>53</xdr:row>
      <xdr:rowOff>142875</xdr:rowOff>
    </xdr:to>
    <xdr:graphicFrame macro="">
      <xdr:nvGraphicFramePr>
        <xdr:cNvPr id="3" name="Diagram 1">
          <a:extLst>
            <a:ext uri="{FF2B5EF4-FFF2-40B4-BE49-F238E27FC236}">
              <a16:creationId xmlns:a16="http://schemas.microsoft.com/office/drawing/2014/main" id="{217D543C-BF93-47AF-8BAB-6242A3BED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1062037</xdr:colOff>
      <xdr:row>14</xdr:row>
      <xdr:rowOff>33337</xdr:rowOff>
    </xdr:from>
    <xdr:to>
      <xdr:col>13</xdr:col>
      <xdr:colOff>290512</xdr:colOff>
      <xdr:row>32</xdr:row>
      <xdr:rowOff>33337</xdr:rowOff>
    </xdr:to>
    <xdr:graphicFrame macro="">
      <xdr:nvGraphicFramePr>
        <xdr:cNvPr id="6" name="Chart 5">
          <a:extLst>
            <a:ext uri="{FF2B5EF4-FFF2-40B4-BE49-F238E27FC236}">
              <a16:creationId xmlns:a16="http://schemas.microsoft.com/office/drawing/2014/main" id="{E27AE1BC-5401-494A-92DC-89623725D2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771526</xdr:colOff>
      <xdr:row>32</xdr:row>
      <xdr:rowOff>28575</xdr:rowOff>
    </xdr:from>
    <xdr:to>
      <xdr:col>13</xdr:col>
      <xdr:colOff>323851</xdr:colOff>
      <xdr:row>50</xdr:row>
      <xdr:rowOff>28575</xdr:rowOff>
    </xdr:to>
    <xdr:graphicFrame macro="">
      <xdr:nvGraphicFramePr>
        <xdr:cNvPr id="3" name="Chart 5">
          <a:extLst>
            <a:ext uri="{FF2B5EF4-FFF2-40B4-BE49-F238E27FC236}">
              <a16:creationId xmlns:a16="http://schemas.microsoft.com/office/drawing/2014/main" id="{1B95DB88-09B5-4FD8-A4DD-8023167053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0.10713</cdr:x>
      <cdr:y>0.32856</cdr:y>
    </cdr:from>
    <cdr:to>
      <cdr:x>0.26885</cdr:x>
      <cdr:y>0.37944</cdr:y>
    </cdr:to>
    <cdr:sp macro="" textlink="">
      <cdr:nvSpPr>
        <cdr:cNvPr id="2" name="Rectangle 4">
          <a:extLst xmlns:a="http://schemas.openxmlformats.org/drawingml/2006/main">
            <a:ext uri="{FF2B5EF4-FFF2-40B4-BE49-F238E27FC236}">
              <a16:creationId xmlns:a16="http://schemas.microsoft.com/office/drawing/2014/main" id="{28D44338-2FDF-4549-B3A0-FF65823C9F0B}"/>
            </a:ext>
          </a:extLst>
        </cdr:cNvPr>
        <cdr:cNvSpPr/>
      </cdr:nvSpPr>
      <cdr:spPr>
        <a:xfrm xmlns:a="http://schemas.openxmlformats.org/drawingml/2006/main">
          <a:off x="498475" y="984250"/>
          <a:ext cx="752475" cy="152400"/>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900"/>
            <a:t>2030 EU Cél</a:t>
          </a:r>
          <a:endParaRPr lang="en-US" sz="900"/>
        </a:p>
      </cdr:txBody>
    </cdr:sp>
  </cdr:relSizeAnchor>
</c:userShapes>
</file>

<file path=xl/drawings/drawing50.xml><?xml version="1.0" encoding="utf-8"?>
<xdr:wsDr xmlns:xdr="http://schemas.openxmlformats.org/drawingml/2006/spreadsheetDrawing" xmlns:a="http://schemas.openxmlformats.org/drawingml/2006/main">
  <xdr:twoCellAnchor>
    <xdr:from>
      <xdr:col>16</xdr:col>
      <xdr:colOff>452438</xdr:colOff>
      <xdr:row>3</xdr:row>
      <xdr:rowOff>33074</xdr:rowOff>
    </xdr:from>
    <xdr:to>
      <xdr:col>25</xdr:col>
      <xdr:colOff>369094</xdr:colOff>
      <xdr:row>36</xdr:row>
      <xdr:rowOff>27781</xdr:rowOff>
    </xdr:to>
    <xdr:graphicFrame macro="">
      <xdr:nvGraphicFramePr>
        <xdr:cNvPr id="4" name="Chart 3">
          <a:extLst>
            <a:ext uri="{FF2B5EF4-FFF2-40B4-BE49-F238E27FC236}">
              <a16:creationId xmlns:a16="http://schemas.microsoft.com/office/drawing/2014/main" id="{B629E08F-882A-4416-BD89-92E80BF6D8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95251</xdr:colOff>
      <xdr:row>39</xdr:row>
      <xdr:rowOff>63501</xdr:rowOff>
    </xdr:from>
    <xdr:to>
      <xdr:col>26</xdr:col>
      <xdr:colOff>11907</xdr:colOff>
      <xdr:row>72</xdr:row>
      <xdr:rowOff>58208</xdr:rowOff>
    </xdr:to>
    <xdr:graphicFrame macro="">
      <xdr:nvGraphicFramePr>
        <xdr:cNvPr id="3" name="Chart 3">
          <a:extLst>
            <a:ext uri="{FF2B5EF4-FFF2-40B4-BE49-F238E27FC236}">
              <a16:creationId xmlns:a16="http://schemas.microsoft.com/office/drawing/2014/main" id="{3B2A6CE8-9339-4343-A3C4-8F73AC46D0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c:userShapes xmlns:c="http://schemas.openxmlformats.org/drawingml/2006/chart">
  <cdr:relSizeAnchor xmlns:cdr="http://schemas.openxmlformats.org/drawingml/2006/chartDrawing">
    <cdr:from>
      <cdr:x>0.41372</cdr:x>
      <cdr:y>0.02803</cdr:y>
    </cdr:from>
    <cdr:to>
      <cdr:x>0.58186</cdr:x>
      <cdr:y>0.14486</cdr:y>
    </cdr:to>
    <cdr:sp macro="" textlink="">
      <cdr:nvSpPr>
        <cdr:cNvPr id="2" name="Rectangle 1">
          <a:extLst xmlns:a="http://schemas.openxmlformats.org/drawingml/2006/main">
            <a:ext uri="{FF2B5EF4-FFF2-40B4-BE49-F238E27FC236}">
              <a16:creationId xmlns:a16="http://schemas.microsoft.com/office/drawing/2014/main" id="{41260A43-28B9-4583-A824-48073B531C8B}"/>
            </a:ext>
          </a:extLst>
        </cdr:cNvPr>
        <cdr:cNvSpPr/>
      </cdr:nvSpPr>
      <cdr:spPr>
        <a:xfrm xmlns:a="http://schemas.openxmlformats.org/drawingml/2006/main">
          <a:off x="2226486" y="142859"/>
          <a:ext cx="904866" cy="595351"/>
        </a:xfrm>
        <a:prstGeom xmlns:a="http://schemas.openxmlformats.org/drawingml/2006/main" prst="rect">
          <a:avLst/>
        </a:prstGeom>
        <a:noFill xmlns:a="http://schemas.openxmlformats.org/drawingml/2006/main"/>
        <a:ln xmlns:a="http://schemas.openxmlformats.org/drawingml/2006/main">
          <a:solidFill>
            <a:schemeClr val="bg1">
              <a:lumMod val="65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hu-HU" sz="1100">
              <a:solidFill>
                <a:sysClr val="windowText" lastClr="000000"/>
              </a:solidFill>
            </a:rPr>
            <a:t>AA++  0.3%</a:t>
          </a:r>
        </a:p>
        <a:p xmlns:a="http://schemas.openxmlformats.org/drawingml/2006/main">
          <a:pPr algn="l"/>
          <a:r>
            <a:rPr lang="hu-HU" sz="1100">
              <a:solidFill>
                <a:sysClr val="windowText" lastClr="000000"/>
              </a:solidFill>
            </a:rPr>
            <a:t>AA+    0.3%</a:t>
          </a:r>
        </a:p>
        <a:p xmlns:a="http://schemas.openxmlformats.org/drawingml/2006/main">
          <a:pPr algn="l"/>
          <a:r>
            <a:rPr lang="hu-HU" sz="1100">
              <a:solidFill>
                <a:sysClr val="windowText" lastClr="000000"/>
              </a:solidFill>
            </a:rPr>
            <a:t>AA      0.2%</a:t>
          </a:r>
          <a:endParaRPr lang="en-US" sz="1100">
            <a:solidFill>
              <a:sysClr val="windowText" lastClr="000000"/>
            </a:solidFill>
          </a:endParaRPr>
        </a:p>
      </cdr:txBody>
    </cdr:sp>
  </cdr:relSizeAnchor>
  <cdr:relSizeAnchor xmlns:cdr="http://schemas.openxmlformats.org/drawingml/2006/chartDrawing">
    <cdr:from>
      <cdr:x>0.36785</cdr:x>
      <cdr:y>0.5257</cdr:y>
    </cdr:from>
    <cdr:to>
      <cdr:x>0.61505</cdr:x>
      <cdr:y>0.68988</cdr:y>
    </cdr:to>
    <cdr:sp macro="" textlink="">
      <cdr:nvSpPr>
        <cdr:cNvPr id="5" name="Rectangle 4">
          <a:extLst xmlns:a="http://schemas.openxmlformats.org/drawingml/2006/main">
            <a:ext uri="{FF2B5EF4-FFF2-40B4-BE49-F238E27FC236}">
              <a16:creationId xmlns:a16="http://schemas.microsoft.com/office/drawing/2014/main" id="{2D795ABD-5A08-4468-B6C2-EFE2FE6DDB65}"/>
            </a:ext>
          </a:extLst>
        </cdr:cNvPr>
        <cdr:cNvSpPr/>
      </cdr:nvSpPr>
      <cdr:spPr>
        <a:xfrm xmlns:a="http://schemas.openxmlformats.org/drawingml/2006/main">
          <a:off x="1979605" y="2678885"/>
          <a:ext cx="1330337" cy="83664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400">
              <a:solidFill>
                <a:schemeClr val="accent6">
                  <a:lumMod val="50000"/>
                </a:schemeClr>
              </a:solidFill>
            </a:rPr>
            <a:t>Energiahtékony állomány</a:t>
          </a:r>
        </a:p>
        <a:p xmlns:a="http://schemas.openxmlformats.org/drawingml/2006/main">
          <a:pPr algn="ctr"/>
          <a:r>
            <a:rPr lang="hu-HU" sz="1400" baseline="0">
              <a:solidFill>
                <a:schemeClr val="accent6">
                  <a:lumMod val="50000"/>
                </a:schemeClr>
              </a:solidFill>
            </a:rPr>
            <a:t>(AA++ ... BB) </a:t>
          </a:r>
        </a:p>
        <a:p xmlns:a="http://schemas.openxmlformats.org/drawingml/2006/main">
          <a:pPr algn="ctr"/>
          <a:r>
            <a:rPr lang="hu-HU" sz="1600" b="1" baseline="0">
              <a:solidFill>
                <a:schemeClr val="accent6">
                  <a:lumMod val="50000"/>
                </a:schemeClr>
              </a:solidFill>
            </a:rPr>
            <a:t>2.8%</a:t>
          </a:r>
          <a:endParaRPr lang="en-US" sz="1600" b="1">
            <a:solidFill>
              <a:schemeClr val="accent6">
                <a:lumMod val="50000"/>
              </a:schemeClr>
            </a:solidFill>
          </a:endParaRPr>
        </a:p>
      </cdr:txBody>
    </cdr:sp>
  </cdr:relSizeAnchor>
  <cdr:relSizeAnchor xmlns:cdr="http://schemas.openxmlformats.org/drawingml/2006/chartDrawing">
    <cdr:from>
      <cdr:x>0.48289</cdr:x>
      <cdr:y>0.16122</cdr:y>
    </cdr:from>
    <cdr:to>
      <cdr:x>0.5177</cdr:x>
      <cdr:y>0.2553</cdr:y>
    </cdr:to>
    <cdr:sp macro="" textlink="">
      <cdr:nvSpPr>
        <cdr:cNvPr id="6" name="Arrow: Down 5">
          <a:extLst xmlns:a="http://schemas.openxmlformats.org/drawingml/2006/main">
            <a:ext uri="{FF2B5EF4-FFF2-40B4-BE49-F238E27FC236}">
              <a16:creationId xmlns:a16="http://schemas.microsoft.com/office/drawing/2014/main" id="{64EE31BE-A6C6-4FEB-8C77-344095E28EC1}"/>
            </a:ext>
          </a:extLst>
        </cdr:cNvPr>
        <cdr:cNvSpPr/>
      </cdr:nvSpPr>
      <cdr:spPr>
        <a:xfrm xmlns:a="http://schemas.openxmlformats.org/drawingml/2006/main">
          <a:off x="2598746" y="821543"/>
          <a:ext cx="187334" cy="479420"/>
        </a:xfrm>
        <a:prstGeom xmlns:a="http://schemas.openxmlformats.org/drawingml/2006/main" prst="downArrow">
          <a:avLst/>
        </a:prstGeom>
        <a:solidFill xmlns:a="http://schemas.openxmlformats.org/drawingml/2006/main">
          <a:schemeClr val="accent6">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userShapes>
</file>

<file path=xl/drawings/drawing52.xml><?xml version="1.0" encoding="utf-8"?>
<c:userShapes xmlns:c="http://schemas.openxmlformats.org/drawingml/2006/chart">
  <cdr:relSizeAnchor xmlns:cdr="http://schemas.openxmlformats.org/drawingml/2006/chartDrawing">
    <cdr:from>
      <cdr:x>0.41372</cdr:x>
      <cdr:y>0.02803</cdr:y>
    </cdr:from>
    <cdr:to>
      <cdr:x>0.58186</cdr:x>
      <cdr:y>0.14486</cdr:y>
    </cdr:to>
    <cdr:sp macro="" textlink="">
      <cdr:nvSpPr>
        <cdr:cNvPr id="2" name="Rectangle 1">
          <a:extLst xmlns:a="http://schemas.openxmlformats.org/drawingml/2006/main">
            <a:ext uri="{FF2B5EF4-FFF2-40B4-BE49-F238E27FC236}">
              <a16:creationId xmlns:a16="http://schemas.microsoft.com/office/drawing/2014/main" id="{41260A43-28B9-4583-A824-48073B531C8B}"/>
            </a:ext>
          </a:extLst>
        </cdr:cNvPr>
        <cdr:cNvSpPr/>
      </cdr:nvSpPr>
      <cdr:spPr>
        <a:xfrm xmlns:a="http://schemas.openxmlformats.org/drawingml/2006/main">
          <a:off x="2226486" y="142859"/>
          <a:ext cx="904866" cy="595351"/>
        </a:xfrm>
        <a:prstGeom xmlns:a="http://schemas.openxmlformats.org/drawingml/2006/main" prst="rect">
          <a:avLst/>
        </a:prstGeom>
        <a:noFill xmlns:a="http://schemas.openxmlformats.org/drawingml/2006/main"/>
        <a:ln xmlns:a="http://schemas.openxmlformats.org/drawingml/2006/main">
          <a:solidFill>
            <a:schemeClr val="bg1">
              <a:lumMod val="65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hu-HU" sz="1100">
              <a:solidFill>
                <a:sysClr val="windowText" lastClr="000000"/>
              </a:solidFill>
            </a:rPr>
            <a:t>AA++  0.3%</a:t>
          </a:r>
        </a:p>
        <a:p xmlns:a="http://schemas.openxmlformats.org/drawingml/2006/main">
          <a:pPr algn="l"/>
          <a:r>
            <a:rPr lang="hu-HU" sz="1100">
              <a:solidFill>
                <a:sysClr val="windowText" lastClr="000000"/>
              </a:solidFill>
            </a:rPr>
            <a:t>AA+    0.3%</a:t>
          </a:r>
        </a:p>
        <a:p xmlns:a="http://schemas.openxmlformats.org/drawingml/2006/main">
          <a:pPr algn="l"/>
          <a:r>
            <a:rPr lang="hu-HU" sz="1100">
              <a:solidFill>
                <a:sysClr val="windowText" lastClr="000000"/>
              </a:solidFill>
            </a:rPr>
            <a:t>AA      0.2%</a:t>
          </a:r>
          <a:endParaRPr lang="en-US" sz="1100">
            <a:solidFill>
              <a:sysClr val="windowText" lastClr="000000"/>
            </a:solidFill>
          </a:endParaRPr>
        </a:p>
      </cdr:txBody>
    </cdr:sp>
  </cdr:relSizeAnchor>
  <cdr:relSizeAnchor xmlns:cdr="http://schemas.openxmlformats.org/drawingml/2006/chartDrawing">
    <cdr:from>
      <cdr:x>0.36785</cdr:x>
      <cdr:y>0.5257</cdr:y>
    </cdr:from>
    <cdr:to>
      <cdr:x>0.61505</cdr:x>
      <cdr:y>0.68988</cdr:y>
    </cdr:to>
    <cdr:sp macro="" textlink="">
      <cdr:nvSpPr>
        <cdr:cNvPr id="5" name="Rectangle 4">
          <a:extLst xmlns:a="http://schemas.openxmlformats.org/drawingml/2006/main">
            <a:ext uri="{FF2B5EF4-FFF2-40B4-BE49-F238E27FC236}">
              <a16:creationId xmlns:a16="http://schemas.microsoft.com/office/drawing/2014/main" id="{2D795ABD-5A08-4468-B6C2-EFE2FE6DDB65}"/>
            </a:ext>
          </a:extLst>
        </cdr:cNvPr>
        <cdr:cNvSpPr/>
      </cdr:nvSpPr>
      <cdr:spPr>
        <a:xfrm xmlns:a="http://schemas.openxmlformats.org/drawingml/2006/main">
          <a:off x="1979605" y="2678885"/>
          <a:ext cx="1330337" cy="83664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400">
              <a:solidFill>
                <a:schemeClr val="accent6">
                  <a:lumMod val="50000"/>
                </a:schemeClr>
              </a:solidFill>
            </a:rPr>
            <a:t>Energy efficient stock</a:t>
          </a:r>
        </a:p>
        <a:p xmlns:a="http://schemas.openxmlformats.org/drawingml/2006/main">
          <a:pPr algn="ctr"/>
          <a:r>
            <a:rPr lang="hu-HU" sz="1400" baseline="0">
              <a:solidFill>
                <a:schemeClr val="accent6">
                  <a:lumMod val="50000"/>
                </a:schemeClr>
              </a:solidFill>
            </a:rPr>
            <a:t>(AA++ ... BB) </a:t>
          </a:r>
        </a:p>
        <a:p xmlns:a="http://schemas.openxmlformats.org/drawingml/2006/main">
          <a:pPr algn="ctr"/>
          <a:r>
            <a:rPr lang="hu-HU" sz="1600" b="1" baseline="0">
              <a:solidFill>
                <a:schemeClr val="accent6">
                  <a:lumMod val="50000"/>
                </a:schemeClr>
              </a:solidFill>
            </a:rPr>
            <a:t>2.8%</a:t>
          </a:r>
          <a:endParaRPr lang="en-US" sz="1600" b="1">
            <a:solidFill>
              <a:schemeClr val="accent6">
                <a:lumMod val="50000"/>
              </a:schemeClr>
            </a:solidFill>
          </a:endParaRPr>
        </a:p>
      </cdr:txBody>
    </cdr:sp>
  </cdr:relSizeAnchor>
  <cdr:relSizeAnchor xmlns:cdr="http://schemas.openxmlformats.org/drawingml/2006/chartDrawing">
    <cdr:from>
      <cdr:x>0.48289</cdr:x>
      <cdr:y>0.16122</cdr:y>
    </cdr:from>
    <cdr:to>
      <cdr:x>0.5177</cdr:x>
      <cdr:y>0.2553</cdr:y>
    </cdr:to>
    <cdr:sp macro="" textlink="">
      <cdr:nvSpPr>
        <cdr:cNvPr id="6" name="Arrow: Down 5">
          <a:extLst xmlns:a="http://schemas.openxmlformats.org/drawingml/2006/main">
            <a:ext uri="{FF2B5EF4-FFF2-40B4-BE49-F238E27FC236}">
              <a16:creationId xmlns:a16="http://schemas.microsoft.com/office/drawing/2014/main" id="{64EE31BE-A6C6-4FEB-8C77-344095E28EC1}"/>
            </a:ext>
          </a:extLst>
        </cdr:cNvPr>
        <cdr:cNvSpPr/>
      </cdr:nvSpPr>
      <cdr:spPr>
        <a:xfrm xmlns:a="http://schemas.openxmlformats.org/drawingml/2006/main">
          <a:off x="2598746" y="821543"/>
          <a:ext cx="187334" cy="479420"/>
        </a:xfrm>
        <a:prstGeom xmlns:a="http://schemas.openxmlformats.org/drawingml/2006/main" prst="downArrow">
          <a:avLst/>
        </a:prstGeom>
        <a:solidFill xmlns:a="http://schemas.openxmlformats.org/drawingml/2006/main">
          <a:schemeClr val="accent6">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userShapes>
</file>

<file path=xl/drawings/drawing53.xml><?xml version="1.0" encoding="utf-8"?>
<xdr:wsDr xmlns:xdr="http://schemas.openxmlformats.org/drawingml/2006/spreadsheetDrawing" xmlns:a="http://schemas.openxmlformats.org/drawingml/2006/main">
  <xdr:twoCellAnchor>
    <xdr:from>
      <xdr:col>4</xdr:col>
      <xdr:colOff>409574</xdr:colOff>
      <xdr:row>10</xdr:row>
      <xdr:rowOff>38100</xdr:rowOff>
    </xdr:from>
    <xdr:to>
      <xdr:col>11</xdr:col>
      <xdr:colOff>76200</xdr:colOff>
      <xdr:row>25</xdr:row>
      <xdr:rowOff>95250</xdr:rowOff>
    </xdr:to>
    <xdr:graphicFrame macro="">
      <xdr:nvGraphicFramePr>
        <xdr:cNvPr id="4" name="Diagram 1">
          <a:extLst>
            <a:ext uri="{FF2B5EF4-FFF2-40B4-BE49-F238E27FC236}">
              <a16:creationId xmlns:a16="http://schemas.microsoft.com/office/drawing/2014/main" id="{A9EC405F-63F8-419C-A074-14C2A66ACE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352425</xdr:colOff>
      <xdr:row>26</xdr:row>
      <xdr:rowOff>85725</xdr:rowOff>
    </xdr:from>
    <xdr:to>
      <xdr:col>11</xdr:col>
      <xdr:colOff>19051</xdr:colOff>
      <xdr:row>41</xdr:row>
      <xdr:rowOff>142875</xdr:rowOff>
    </xdr:to>
    <xdr:graphicFrame macro="">
      <xdr:nvGraphicFramePr>
        <xdr:cNvPr id="3" name="Diagram 1">
          <a:extLst>
            <a:ext uri="{FF2B5EF4-FFF2-40B4-BE49-F238E27FC236}">
              <a16:creationId xmlns:a16="http://schemas.microsoft.com/office/drawing/2014/main" id="{03E6B1C1-24E7-4F83-A32C-D905B5507A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0.39437</cdr:x>
      <cdr:y>0.36802</cdr:y>
    </cdr:from>
    <cdr:to>
      <cdr:x>0.6488</cdr:x>
      <cdr:y>0.63986</cdr:y>
    </cdr:to>
    <cdr:sp macro="" textlink="">
      <cdr:nvSpPr>
        <cdr:cNvPr id="2" name="Rectangle 1">
          <a:extLst xmlns:a="http://schemas.openxmlformats.org/drawingml/2006/main">
            <a:ext uri="{FF2B5EF4-FFF2-40B4-BE49-F238E27FC236}">
              <a16:creationId xmlns:a16="http://schemas.microsoft.com/office/drawing/2014/main" id="{9EB5C3DC-4DB0-45EC-8FBA-14D75EE3772F}"/>
            </a:ext>
          </a:extLst>
        </cdr:cNvPr>
        <cdr:cNvSpPr/>
      </cdr:nvSpPr>
      <cdr:spPr>
        <a:xfrm xmlns:a="http://schemas.openxmlformats.org/drawingml/2006/main">
          <a:off x="1551393" y="862325"/>
          <a:ext cx="1000886" cy="63697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200" b="0">
              <a:solidFill>
                <a:schemeClr val="accent6">
                  <a:lumMod val="75000"/>
                </a:schemeClr>
              </a:solidFill>
            </a:rPr>
            <a:t>Zöld</a:t>
          </a:r>
          <a:r>
            <a:rPr lang="hu-HU" sz="1200" b="0" baseline="0">
              <a:solidFill>
                <a:schemeClr val="accent6">
                  <a:lumMod val="75000"/>
                </a:schemeClr>
              </a:solidFill>
            </a:rPr>
            <a:t> arány</a:t>
          </a:r>
          <a:endParaRPr lang="hu-HU" sz="1200" b="0">
            <a:solidFill>
              <a:schemeClr val="accent6">
                <a:lumMod val="75000"/>
              </a:schemeClr>
            </a:solidFill>
          </a:endParaRPr>
        </a:p>
        <a:p xmlns:a="http://schemas.openxmlformats.org/drawingml/2006/main">
          <a:pPr algn="ctr"/>
          <a:r>
            <a:rPr lang="hu-HU" sz="1400" b="1">
              <a:solidFill>
                <a:schemeClr val="accent6">
                  <a:lumMod val="75000"/>
                </a:schemeClr>
              </a:solidFill>
            </a:rPr>
            <a:t>1.9</a:t>
          </a:r>
          <a:r>
            <a:rPr lang="hu-HU" sz="1600" b="1">
              <a:solidFill>
                <a:schemeClr val="accent6">
                  <a:lumMod val="75000"/>
                </a:schemeClr>
              </a:solidFill>
            </a:rPr>
            <a:t>%</a:t>
          </a:r>
          <a:endParaRPr lang="en-US" sz="1600" b="1">
            <a:solidFill>
              <a:schemeClr val="accent6">
                <a:lumMod val="75000"/>
              </a:schemeClr>
            </a:solidFill>
          </a:endParaRPr>
        </a:p>
      </cdr:txBody>
    </cdr:sp>
  </cdr:relSizeAnchor>
</c:userShapes>
</file>

<file path=xl/drawings/drawing55.xml><?xml version="1.0" encoding="utf-8"?>
<c:userShapes xmlns:c="http://schemas.openxmlformats.org/drawingml/2006/chart">
  <cdr:relSizeAnchor xmlns:cdr="http://schemas.openxmlformats.org/drawingml/2006/chartDrawing">
    <cdr:from>
      <cdr:x>0.39437</cdr:x>
      <cdr:y>0.36802</cdr:y>
    </cdr:from>
    <cdr:to>
      <cdr:x>0.6488</cdr:x>
      <cdr:y>0.63986</cdr:y>
    </cdr:to>
    <cdr:sp macro="" textlink="">
      <cdr:nvSpPr>
        <cdr:cNvPr id="2" name="Rectangle 1">
          <a:extLst xmlns:a="http://schemas.openxmlformats.org/drawingml/2006/main">
            <a:ext uri="{FF2B5EF4-FFF2-40B4-BE49-F238E27FC236}">
              <a16:creationId xmlns:a16="http://schemas.microsoft.com/office/drawing/2014/main" id="{9EB5C3DC-4DB0-45EC-8FBA-14D75EE3772F}"/>
            </a:ext>
          </a:extLst>
        </cdr:cNvPr>
        <cdr:cNvSpPr/>
      </cdr:nvSpPr>
      <cdr:spPr>
        <a:xfrm xmlns:a="http://schemas.openxmlformats.org/drawingml/2006/main">
          <a:off x="1551393" y="862325"/>
          <a:ext cx="1000886" cy="63697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200" b="0">
              <a:solidFill>
                <a:schemeClr val="accent6">
                  <a:lumMod val="75000"/>
                </a:schemeClr>
              </a:solidFill>
            </a:rPr>
            <a:t>Green</a:t>
          </a:r>
          <a:r>
            <a:rPr lang="hu-HU" sz="1200" b="0" baseline="0">
              <a:solidFill>
                <a:schemeClr val="accent6">
                  <a:lumMod val="75000"/>
                </a:schemeClr>
              </a:solidFill>
            </a:rPr>
            <a:t> ratio</a:t>
          </a:r>
          <a:endParaRPr lang="hu-HU" sz="1200" b="0">
            <a:solidFill>
              <a:schemeClr val="accent6">
                <a:lumMod val="75000"/>
              </a:schemeClr>
            </a:solidFill>
          </a:endParaRPr>
        </a:p>
        <a:p xmlns:a="http://schemas.openxmlformats.org/drawingml/2006/main">
          <a:pPr algn="ctr"/>
          <a:r>
            <a:rPr lang="hu-HU" sz="1400" b="1">
              <a:solidFill>
                <a:schemeClr val="accent6">
                  <a:lumMod val="75000"/>
                </a:schemeClr>
              </a:solidFill>
            </a:rPr>
            <a:t>1.9</a:t>
          </a:r>
          <a:r>
            <a:rPr lang="hu-HU" sz="1600" b="1">
              <a:solidFill>
                <a:schemeClr val="accent6">
                  <a:lumMod val="75000"/>
                </a:schemeClr>
              </a:solidFill>
            </a:rPr>
            <a:t>%</a:t>
          </a:r>
          <a:endParaRPr lang="en-US" sz="1600" b="1">
            <a:solidFill>
              <a:schemeClr val="accent6">
                <a:lumMod val="75000"/>
              </a:schemeClr>
            </a:solidFill>
          </a:endParaRPr>
        </a:p>
      </cdr:txBody>
    </cdr:sp>
  </cdr:relSizeAnchor>
</c:userShapes>
</file>

<file path=xl/drawings/drawing56.xml><?xml version="1.0" encoding="utf-8"?>
<xdr:wsDr xmlns:xdr="http://schemas.openxmlformats.org/drawingml/2006/spreadsheetDrawing" xmlns:a="http://schemas.openxmlformats.org/drawingml/2006/main">
  <xdr:twoCellAnchor>
    <xdr:from>
      <xdr:col>4</xdr:col>
      <xdr:colOff>314325</xdr:colOff>
      <xdr:row>7</xdr:row>
      <xdr:rowOff>57150</xdr:rowOff>
    </xdr:from>
    <xdr:to>
      <xdr:col>10</xdr:col>
      <xdr:colOff>590551</xdr:colOff>
      <xdr:row>22</xdr:row>
      <xdr:rowOff>114300</xdr:rowOff>
    </xdr:to>
    <xdr:graphicFrame macro="">
      <xdr:nvGraphicFramePr>
        <xdr:cNvPr id="3" name="Diagram 1">
          <a:extLst>
            <a:ext uri="{FF2B5EF4-FFF2-40B4-BE49-F238E27FC236}">
              <a16:creationId xmlns:a16="http://schemas.microsoft.com/office/drawing/2014/main" id="{A7089C53-9E5E-4F82-89B5-D1D7C4CE92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323850</xdr:colOff>
      <xdr:row>24</xdr:row>
      <xdr:rowOff>47625</xdr:rowOff>
    </xdr:from>
    <xdr:to>
      <xdr:col>10</xdr:col>
      <xdr:colOff>600076</xdr:colOff>
      <xdr:row>39</xdr:row>
      <xdr:rowOff>104775</xdr:rowOff>
    </xdr:to>
    <xdr:graphicFrame macro="">
      <xdr:nvGraphicFramePr>
        <xdr:cNvPr id="4" name="Diagram 1">
          <a:extLst>
            <a:ext uri="{FF2B5EF4-FFF2-40B4-BE49-F238E27FC236}">
              <a16:creationId xmlns:a16="http://schemas.microsoft.com/office/drawing/2014/main" id="{5B791128-8E74-4200-A282-FAC3DB4DA8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c:userShapes xmlns:c="http://schemas.openxmlformats.org/drawingml/2006/chart">
  <cdr:relSizeAnchor xmlns:cdr="http://schemas.openxmlformats.org/drawingml/2006/chartDrawing">
    <cdr:from>
      <cdr:x>0.39679</cdr:x>
      <cdr:y>0.36802</cdr:y>
    </cdr:from>
    <cdr:to>
      <cdr:x>0.65122</cdr:x>
      <cdr:y>0.63986</cdr:y>
    </cdr:to>
    <cdr:sp macro="" textlink="">
      <cdr:nvSpPr>
        <cdr:cNvPr id="2" name="Rectangle 1">
          <a:extLst xmlns:a="http://schemas.openxmlformats.org/drawingml/2006/main">
            <a:ext uri="{FF2B5EF4-FFF2-40B4-BE49-F238E27FC236}">
              <a16:creationId xmlns:a16="http://schemas.microsoft.com/office/drawing/2014/main" id="{9EB5C3DC-4DB0-45EC-8FBA-14D75EE3772F}"/>
            </a:ext>
          </a:extLst>
        </cdr:cNvPr>
        <cdr:cNvSpPr/>
      </cdr:nvSpPr>
      <cdr:spPr>
        <a:xfrm xmlns:a="http://schemas.openxmlformats.org/drawingml/2006/main">
          <a:off x="1560889" y="862337"/>
          <a:ext cx="1000884" cy="63696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200" b="0">
              <a:solidFill>
                <a:schemeClr val="accent6">
                  <a:lumMod val="75000"/>
                </a:schemeClr>
              </a:solidFill>
            </a:rPr>
            <a:t>Zöld</a:t>
          </a:r>
          <a:r>
            <a:rPr lang="hu-HU" sz="1200" b="0" baseline="0">
              <a:solidFill>
                <a:schemeClr val="accent6">
                  <a:lumMod val="75000"/>
                </a:schemeClr>
              </a:solidFill>
            </a:rPr>
            <a:t> arány</a:t>
          </a:r>
          <a:endParaRPr lang="hu-HU" sz="1200" b="0">
            <a:solidFill>
              <a:schemeClr val="accent6">
                <a:lumMod val="75000"/>
              </a:schemeClr>
            </a:solidFill>
          </a:endParaRPr>
        </a:p>
        <a:p xmlns:a="http://schemas.openxmlformats.org/drawingml/2006/main">
          <a:pPr algn="ctr"/>
          <a:r>
            <a:rPr lang="hu-HU" sz="1400" b="1">
              <a:solidFill>
                <a:schemeClr val="accent6">
                  <a:lumMod val="75000"/>
                </a:schemeClr>
              </a:solidFill>
            </a:rPr>
            <a:t>3.9</a:t>
          </a:r>
          <a:r>
            <a:rPr lang="hu-HU" sz="1600" b="1">
              <a:solidFill>
                <a:schemeClr val="accent6">
                  <a:lumMod val="75000"/>
                </a:schemeClr>
              </a:solidFill>
            </a:rPr>
            <a:t>%</a:t>
          </a:r>
          <a:endParaRPr lang="en-US" sz="1600" b="1">
            <a:solidFill>
              <a:schemeClr val="accent6">
                <a:lumMod val="75000"/>
              </a:schemeClr>
            </a:solidFill>
          </a:endParaRPr>
        </a:p>
      </cdr:txBody>
    </cdr:sp>
  </cdr:relSizeAnchor>
</c:userShapes>
</file>

<file path=xl/drawings/drawing58.xml><?xml version="1.0" encoding="utf-8"?>
<c:userShapes xmlns:c="http://schemas.openxmlformats.org/drawingml/2006/chart">
  <cdr:relSizeAnchor xmlns:cdr="http://schemas.openxmlformats.org/drawingml/2006/chartDrawing">
    <cdr:from>
      <cdr:x>0.39679</cdr:x>
      <cdr:y>0.36802</cdr:y>
    </cdr:from>
    <cdr:to>
      <cdr:x>0.65122</cdr:x>
      <cdr:y>0.63986</cdr:y>
    </cdr:to>
    <cdr:sp macro="" textlink="">
      <cdr:nvSpPr>
        <cdr:cNvPr id="2" name="Rectangle 1">
          <a:extLst xmlns:a="http://schemas.openxmlformats.org/drawingml/2006/main">
            <a:ext uri="{FF2B5EF4-FFF2-40B4-BE49-F238E27FC236}">
              <a16:creationId xmlns:a16="http://schemas.microsoft.com/office/drawing/2014/main" id="{9EB5C3DC-4DB0-45EC-8FBA-14D75EE3772F}"/>
            </a:ext>
          </a:extLst>
        </cdr:cNvPr>
        <cdr:cNvSpPr/>
      </cdr:nvSpPr>
      <cdr:spPr>
        <a:xfrm xmlns:a="http://schemas.openxmlformats.org/drawingml/2006/main">
          <a:off x="1560889" y="862337"/>
          <a:ext cx="1000884" cy="63696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200" b="0">
              <a:solidFill>
                <a:schemeClr val="accent6">
                  <a:lumMod val="75000"/>
                </a:schemeClr>
              </a:solidFill>
            </a:rPr>
            <a:t>Green ratio</a:t>
          </a:r>
        </a:p>
        <a:p xmlns:a="http://schemas.openxmlformats.org/drawingml/2006/main">
          <a:pPr algn="ctr"/>
          <a:r>
            <a:rPr lang="hu-HU" sz="1400" b="1">
              <a:solidFill>
                <a:schemeClr val="accent6">
                  <a:lumMod val="75000"/>
                </a:schemeClr>
              </a:solidFill>
            </a:rPr>
            <a:t>3.9</a:t>
          </a:r>
          <a:r>
            <a:rPr lang="hu-HU" sz="1600" b="1">
              <a:solidFill>
                <a:schemeClr val="accent6">
                  <a:lumMod val="75000"/>
                </a:schemeClr>
              </a:solidFill>
            </a:rPr>
            <a:t>%</a:t>
          </a:r>
          <a:endParaRPr lang="en-US" sz="1600" b="1">
            <a:solidFill>
              <a:schemeClr val="accent6">
                <a:lumMod val="75000"/>
              </a:schemeClr>
            </a:solidFill>
          </a:endParaRPr>
        </a:p>
      </cdr:txBody>
    </cdr:sp>
  </cdr:relSizeAnchor>
</c:userShapes>
</file>

<file path=xl/drawings/drawing59.xml><?xml version="1.0" encoding="utf-8"?>
<xdr:wsDr xmlns:xdr="http://schemas.openxmlformats.org/drawingml/2006/spreadsheetDrawing" xmlns:a="http://schemas.openxmlformats.org/drawingml/2006/main">
  <xdr:twoCellAnchor>
    <xdr:from>
      <xdr:col>5</xdr:col>
      <xdr:colOff>361950</xdr:colOff>
      <xdr:row>9</xdr:row>
      <xdr:rowOff>66675</xdr:rowOff>
    </xdr:from>
    <xdr:to>
      <xdr:col>11</xdr:col>
      <xdr:colOff>504826</xdr:colOff>
      <xdr:row>23</xdr:row>
      <xdr:rowOff>28575</xdr:rowOff>
    </xdr:to>
    <xdr:graphicFrame macro="">
      <xdr:nvGraphicFramePr>
        <xdr:cNvPr id="4" name="Diagram 1">
          <a:extLst>
            <a:ext uri="{FF2B5EF4-FFF2-40B4-BE49-F238E27FC236}">
              <a16:creationId xmlns:a16="http://schemas.microsoft.com/office/drawing/2014/main" id="{DCFDD29C-78D9-4500-8F97-DB5C7D7A28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476250</xdr:colOff>
      <xdr:row>24</xdr:row>
      <xdr:rowOff>19050</xdr:rowOff>
    </xdr:from>
    <xdr:to>
      <xdr:col>12</xdr:col>
      <xdr:colOff>9526</xdr:colOff>
      <xdr:row>37</xdr:row>
      <xdr:rowOff>133350</xdr:rowOff>
    </xdr:to>
    <xdr:graphicFrame macro="">
      <xdr:nvGraphicFramePr>
        <xdr:cNvPr id="3" name="Diagram 1">
          <a:extLst>
            <a:ext uri="{FF2B5EF4-FFF2-40B4-BE49-F238E27FC236}">
              <a16:creationId xmlns:a16="http://schemas.microsoft.com/office/drawing/2014/main" id="{571EE3C9-AE35-4D5C-9FA0-3ACB5B2A52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0.10713</cdr:x>
      <cdr:y>0.3222</cdr:y>
    </cdr:from>
    <cdr:to>
      <cdr:x>0.26885</cdr:x>
      <cdr:y>0.37308</cdr:y>
    </cdr:to>
    <cdr:sp macro="" textlink="">
      <cdr:nvSpPr>
        <cdr:cNvPr id="2" name="Rectangle 4">
          <a:extLst xmlns:a="http://schemas.openxmlformats.org/drawingml/2006/main">
            <a:ext uri="{FF2B5EF4-FFF2-40B4-BE49-F238E27FC236}">
              <a16:creationId xmlns:a16="http://schemas.microsoft.com/office/drawing/2014/main" id="{BE43E56E-01A9-44C7-8606-A2D2A1546843}"/>
            </a:ext>
          </a:extLst>
        </cdr:cNvPr>
        <cdr:cNvSpPr/>
      </cdr:nvSpPr>
      <cdr:spPr>
        <a:xfrm xmlns:a="http://schemas.openxmlformats.org/drawingml/2006/main">
          <a:off x="498475" y="965200"/>
          <a:ext cx="752475" cy="152400"/>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rIns="3600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900"/>
            <a:t>2030 EU goal</a:t>
          </a:r>
          <a:endParaRPr lang="en-US" sz="900"/>
        </a:p>
      </cdr:txBody>
    </cdr:sp>
  </cdr:relSizeAnchor>
</c:userShapes>
</file>

<file path=xl/drawings/drawing60.xml><?xml version="1.0" encoding="utf-8"?>
<c:userShapes xmlns:c="http://schemas.openxmlformats.org/drawingml/2006/chart">
  <cdr:relSizeAnchor xmlns:cdr="http://schemas.openxmlformats.org/drawingml/2006/chartDrawing">
    <cdr:from>
      <cdr:x>0.38468</cdr:x>
      <cdr:y>0.38022</cdr:y>
    </cdr:from>
    <cdr:to>
      <cdr:x>0.63911</cdr:x>
      <cdr:y>0.65206</cdr:y>
    </cdr:to>
    <cdr:sp macro="" textlink="">
      <cdr:nvSpPr>
        <cdr:cNvPr id="2" name="Rectangle 1">
          <a:extLst xmlns:a="http://schemas.openxmlformats.org/drawingml/2006/main">
            <a:ext uri="{FF2B5EF4-FFF2-40B4-BE49-F238E27FC236}">
              <a16:creationId xmlns:a16="http://schemas.microsoft.com/office/drawing/2014/main" id="{9EB5C3DC-4DB0-45EC-8FBA-14D75EE3772F}"/>
            </a:ext>
          </a:extLst>
        </cdr:cNvPr>
        <cdr:cNvSpPr/>
      </cdr:nvSpPr>
      <cdr:spPr>
        <a:xfrm xmlns:a="http://schemas.openxmlformats.org/drawingml/2006/main">
          <a:off x="1513283" y="890901"/>
          <a:ext cx="1000883" cy="63696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200" b="0">
              <a:solidFill>
                <a:schemeClr val="accent6">
                  <a:lumMod val="75000"/>
                </a:schemeClr>
              </a:solidFill>
            </a:rPr>
            <a:t>Zöld</a:t>
          </a:r>
          <a:r>
            <a:rPr lang="hu-HU" sz="1200" b="0" baseline="0">
              <a:solidFill>
                <a:schemeClr val="accent6">
                  <a:lumMod val="75000"/>
                </a:schemeClr>
              </a:solidFill>
            </a:rPr>
            <a:t> arány</a:t>
          </a:r>
          <a:endParaRPr lang="hu-HU" sz="1200" b="0">
            <a:solidFill>
              <a:schemeClr val="accent6">
                <a:lumMod val="75000"/>
              </a:schemeClr>
            </a:solidFill>
          </a:endParaRPr>
        </a:p>
        <a:p xmlns:a="http://schemas.openxmlformats.org/drawingml/2006/main">
          <a:pPr algn="ctr"/>
          <a:r>
            <a:rPr lang="hu-HU" sz="1400" b="1">
              <a:solidFill>
                <a:schemeClr val="accent6">
                  <a:lumMod val="75000"/>
                </a:schemeClr>
              </a:solidFill>
            </a:rPr>
            <a:t>5.6</a:t>
          </a:r>
          <a:r>
            <a:rPr lang="hu-HU" sz="1600" b="1">
              <a:solidFill>
                <a:schemeClr val="accent6">
                  <a:lumMod val="75000"/>
                </a:schemeClr>
              </a:solidFill>
            </a:rPr>
            <a:t>%</a:t>
          </a:r>
          <a:endParaRPr lang="en-US" sz="1600" b="1">
            <a:solidFill>
              <a:schemeClr val="accent6">
                <a:lumMod val="75000"/>
              </a:schemeClr>
            </a:solidFill>
          </a:endParaRPr>
        </a:p>
      </cdr:txBody>
    </cdr:sp>
  </cdr:relSizeAnchor>
</c:userShapes>
</file>

<file path=xl/drawings/drawing61.xml><?xml version="1.0" encoding="utf-8"?>
<c:userShapes xmlns:c="http://schemas.openxmlformats.org/drawingml/2006/chart">
  <cdr:relSizeAnchor xmlns:cdr="http://schemas.openxmlformats.org/drawingml/2006/chartDrawing">
    <cdr:from>
      <cdr:x>0.38468</cdr:x>
      <cdr:y>0.38022</cdr:y>
    </cdr:from>
    <cdr:to>
      <cdr:x>0.63911</cdr:x>
      <cdr:y>0.65206</cdr:y>
    </cdr:to>
    <cdr:sp macro="" textlink="">
      <cdr:nvSpPr>
        <cdr:cNvPr id="2" name="Rectangle 1">
          <a:extLst xmlns:a="http://schemas.openxmlformats.org/drawingml/2006/main">
            <a:ext uri="{FF2B5EF4-FFF2-40B4-BE49-F238E27FC236}">
              <a16:creationId xmlns:a16="http://schemas.microsoft.com/office/drawing/2014/main" id="{9EB5C3DC-4DB0-45EC-8FBA-14D75EE3772F}"/>
            </a:ext>
          </a:extLst>
        </cdr:cNvPr>
        <cdr:cNvSpPr/>
      </cdr:nvSpPr>
      <cdr:spPr>
        <a:xfrm xmlns:a="http://schemas.openxmlformats.org/drawingml/2006/main">
          <a:off x="1513283" y="890901"/>
          <a:ext cx="1000883" cy="63696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200" b="0">
              <a:solidFill>
                <a:schemeClr val="accent6">
                  <a:lumMod val="75000"/>
                </a:schemeClr>
              </a:solidFill>
            </a:rPr>
            <a:t>Green ratio</a:t>
          </a:r>
        </a:p>
        <a:p xmlns:a="http://schemas.openxmlformats.org/drawingml/2006/main">
          <a:pPr algn="ctr"/>
          <a:r>
            <a:rPr lang="hu-HU" sz="1400" b="1">
              <a:solidFill>
                <a:schemeClr val="accent6">
                  <a:lumMod val="75000"/>
                </a:schemeClr>
              </a:solidFill>
            </a:rPr>
            <a:t>5.6</a:t>
          </a:r>
          <a:r>
            <a:rPr lang="hu-HU" sz="1600" b="1">
              <a:solidFill>
                <a:schemeClr val="accent6">
                  <a:lumMod val="75000"/>
                </a:schemeClr>
              </a:solidFill>
            </a:rPr>
            <a:t>%</a:t>
          </a:r>
          <a:endParaRPr lang="en-US" sz="1600" b="1">
            <a:solidFill>
              <a:schemeClr val="accent6">
                <a:lumMod val="75000"/>
              </a:schemeClr>
            </a:solidFill>
          </a:endParaRPr>
        </a:p>
      </cdr:txBody>
    </cdr:sp>
  </cdr:relSizeAnchor>
</c:userShapes>
</file>

<file path=xl/drawings/drawing62.xml><?xml version="1.0" encoding="utf-8"?>
<xdr:wsDr xmlns:xdr="http://schemas.openxmlformats.org/drawingml/2006/spreadsheetDrawing" xmlns:a="http://schemas.openxmlformats.org/drawingml/2006/main">
  <xdr:twoCellAnchor>
    <xdr:from>
      <xdr:col>4</xdr:col>
      <xdr:colOff>276225</xdr:colOff>
      <xdr:row>10</xdr:row>
      <xdr:rowOff>19050</xdr:rowOff>
    </xdr:from>
    <xdr:to>
      <xdr:col>10</xdr:col>
      <xdr:colOff>552451</xdr:colOff>
      <xdr:row>25</xdr:row>
      <xdr:rowOff>76200</xdr:rowOff>
    </xdr:to>
    <xdr:graphicFrame macro="">
      <xdr:nvGraphicFramePr>
        <xdr:cNvPr id="4" name="Diagram 1">
          <a:extLst>
            <a:ext uri="{FF2B5EF4-FFF2-40B4-BE49-F238E27FC236}">
              <a16:creationId xmlns:a16="http://schemas.microsoft.com/office/drawing/2014/main" id="{08E95D18-714E-4CCB-B0D3-36301EC12E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314325</xdr:colOff>
      <xdr:row>26</xdr:row>
      <xdr:rowOff>133350</xdr:rowOff>
    </xdr:from>
    <xdr:to>
      <xdr:col>10</xdr:col>
      <xdr:colOff>590551</xdr:colOff>
      <xdr:row>42</xdr:row>
      <xdr:rowOff>38100</xdr:rowOff>
    </xdr:to>
    <xdr:graphicFrame macro="">
      <xdr:nvGraphicFramePr>
        <xdr:cNvPr id="3" name="Diagram 1">
          <a:extLst>
            <a:ext uri="{FF2B5EF4-FFF2-40B4-BE49-F238E27FC236}">
              <a16:creationId xmlns:a16="http://schemas.microsoft.com/office/drawing/2014/main" id="{42D5C3CF-80B6-4918-8AA5-611F0434B2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c:userShapes xmlns:c="http://schemas.openxmlformats.org/drawingml/2006/chart">
  <cdr:relSizeAnchor xmlns:cdr="http://schemas.openxmlformats.org/drawingml/2006/chartDrawing">
    <cdr:from>
      <cdr:x>0.39679</cdr:x>
      <cdr:y>0.36802</cdr:y>
    </cdr:from>
    <cdr:to>
      <cdr:x>0.65122</cdr:x>
      <cdr:y>0.63986</cdr:y>
    </cdr:to>
    <cdr:sp macro="" textlink="">
      <cdr:nvSpPr>
        <cdr:cNvPr id="2" name="Rectangle 1">
          <a:extLst xmlns:a="http://schemas.openxmlformats.org/drawingml/2006/main">
            <a:ext uri="{FF2B5EF4-FFF2-40B4-BE49-F238E27FC236}">
              <a16:creationId xmlns:a16="http://schemas.microsoft.com/office/drawing/2014/main" id="{9EB5C3DC-4DB0-45EC-8FBA-14D75EE3772F}"/>
            </a:ext>
          </a:extLst>
        </cdr:cNvPr>
        <cdr:cNvSpPr/>
      </cdr:nvSpPr>
      <cdr:spPr>
        <a:xfrm xmlns:a="http://schemas.openxmlformats.org/drawingml/2006/main">
          <a:off x="1560889" y="862337"/>
          <a:ext cx="1000884" cy="63696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200" b="0">
              <a:solidFill>
                <a:schemeClr val="accent6">
                  <a:lumMod val="75000"/>
                </a:schemeClr>
              </a:solidFill>
            </a:rPr>
            <a:t>Zöld</a:t>
          </a:r>
          <a:r>
            <a:rPr lang="hu-HU" sz="1200" b="0" baseline="0">
              <a:solidFill>
                <a:schemeClr val="accent6">
                  <a:lumMod val="75000"/>
                </a:schemeClr>
              </a:solidFill>
            </a:rPr>
            <a:t> arány</a:t>
          </a:r>
          <a:endParaRPr lang="hu-HU" sz="1200" b="0">
            <a:solidFill>
              <a:schemeClr val="accent6">
                <a:lumMod val="75000"/>
              </a:schemeClr>
            </a:solidFill>
          </a:endParaRPr>
        </a:p>
        <a:p xmlns:a="http://schemas.openxmlformats.org/drawingml/2006/main">
          <a:pPr algn="ctr"/>
          <a:r>
            <a:rPr lang="hu-HU" sz="1400" b="1">
              <a:solidFill>
                <a:schemeClr val="accent6">
                  <a:lumMod val="75000"/>
                </a:schemeClr>
              </a:solidFill>
            </a:rPr>
            <a:t>11</a:t>
          </a:r>
          <a:r>
            <a:rPr lang="hu-HU" sz="1600" b="1">
              <a:solidFill>
                <a:schemeClr val="accent6">
                  <a:lumMod val="75000"/>
                </a:schemeClr>
              </a:solidFill>
            </a:rPr>
            <a:t>%</a:t>
          </a:r>
          <a:endParaRPr lang="en-US" sz="1600" b="1">
            <a:solidFill>
              <a:schemeClr val="accent6">
                <a:lumMod val="75000"/>
              </a:schemeClr>
            </a:solidFill>
          </a:endParaRPr>
        </a:p>
      </cdr:txBody>
    </cdr:sp>
  </cdr:relSizeAnchor>
</c:userShapes>
</file>

<file path=xl/drawings/drawing64.xml><?xml version="1.0" encoding="utf-8"?>
<c:userShapes xmlns:c="http://schemas.openxmlformats.org/drawingml/2006/chart">
  <cdr:relSizeAnchor xmlns:cdr="http://schemas.openxmlformats.org/drawingml/2006/chartDrawing">
    <cdr:from>
      <cdr:x>0.39679</cdr:x>
      <cdr:y>0.36802</cdr:y>
    </cdr:from>
    <cdr:to>
      <cdr:x>0.65122</cdr:x>
      <cdr:y>0.63986</cdr:y>
    </cdr:to>
    <cdr:sp macro="" textlink="">
      <cdr:nvSpPr>
        <cdr:cNvPr id="2" name="Rectangle 1">
          <a:extLst xmlns:a="http://schemas.openxmlformats.org/drawingml/2006/main">
            <a:ext uri="{FF2B5EF4-FFF2-40B4-BE49-F238E27FC236}">
              <a16:creationId xmlns:a16="http://schemas.microsoft.com/office/drawing/2014/main" id="{9EB5C3DC-4DB0-45EC-8FBA-14D75EE3772F}"/>
            </a:ext>
          </a:extLst>
        </cdr:cNvPr>
        <cdr:cNvSpPr/>
      </cdr:nvSpPr>
      <cdr:spPr>
        <a:xfrm xmlns:a="http://schemas.openxmlformats.org/drawingml/2006/main">
          <a:off x="1560889" y="862337"/>
          <a:ext cx="1000884" cy="63696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200" b="0">
              <a:solidFill>
                <a:schemeClr val="accent6">
                  <a:lumMod val="75000"/>
                </a:schemeClr>
              </a:solidFill>
            </a:rPr>
            <a:t>Green ratio</a:t>
          </a:r>
        </a:p>
        <a:p xmlns:a="http://schemas.openxmlformats.org/drawingml/2006/main">
          <a:pPr algn="ctr"/>
          <a:r>
            <a:rPr lang="hu-HU" sz="1400" b="1">
              <a:solidFill>
                <a:schemeClr val="accent6">
                  <a:lumMod val="75000"/>
                </a:schemeClr>
              </a:solidFill>
            </a:rPr>
            <a:t>11</a:t>
          </a:r>
          <a:r>
            <a:rPr lang="hu-HU" sz="1600" b="1">
              <a:solidFill>
                <a:schemeClr val="accent6">
                  <a:lumMod val="75000"/>
                </a:schemeClr>
              </a:solidFill>
            </a:rPr>
            <a:t>%</a:t>
          </a:r>
          <a:endParaRPr lang="en-US" sz="1600" b="1">
            <a:solidFill>
              <a:schemeClr val="accent6">
                <a:lumMod val="75000"/>
              </a:schemeClr>
            </a:solidFill>
          </a:endParaRPr>
        </a:p>
      </cdr:txBody>
    </cdr:sp>
  </cdr:relSizeAnchor>
</c:userShapes>
</file>

<file path=xl/drawings/drawing65.xml><?xml version="1.0" encoding="utf-8"?>
<xdr:wsDr xmlns:xdr="http://schemas.openxmlformats.org/drawingml/2006/spreadsheetDrawing" xmlns:a="http://schemas.openxmlformats.org/drawingml/2006/main">
  <xdr:twoCellAnchor>
    <xdr:from>
      <xdr:col>4</xdr:col>
      <xdr:colOff>400050</xdr:colOff>
      <xdr:row>6</xdr:row>
      <xdr:rowOff>76200</xdr:rowOff>
    </xdr:from>
    <xdr:to>
      <xdr:col>12</xdr:col>
      <xdr:colOff>95250</xdr:colOff>
      <xdr:row>20</xdr:row>
      <xdr:rowOff>133350</xdr:rowOff>
    </xdr:to>
    <xdr:graphicFrame macro="">
      <xdr:nvGraphicFramePr>
        <xdr:cNvPr id="3" name="Chart 2">
          <a:extLst>
            <a:ext uri="{FF2B5EF4-FFF2-40B4-BE49-F238E27FC236}">
              <a16:creationId xmlns:a16="http://schemas.microsoft.com/office/drawing/2014/main" id="{7CC139CE-42EB-4152-9EF3-DD0542A8C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476250</xdr:colOff>
      <xdr:row>21</xdr:row>
      <xdr:rowOff>95250</xdr:rowOff>
    </xdr:from>
    <xdr:to>
      <xdr:col>12</xdr:col>
      <xdr:colOff>171450</xdr:colOff>
      <xdr:row>36</xdr:row>
      <xdr:rowOff>0</xdr:rowOff>
    </xdr:to>
    <xdr:graphicFrame macro="">
      <xdr:nvGraphicFramePr>
        <xdr:cNvPr id="5" name="Chart 2">
          <a:extLst>
            <a:ext uri="{FF2B5EF4-FFF2-40B4-BE49-F238E27FC236}">
              <a16:creationId xmlns:a16="http://schemas.microsoft.com/office/drawing/2014/main" id="{33980B2C-CF40-4B00-855A-B5479BB8EA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xdr:from>
      <xdr:col>3</xdr:col>
      <xdr:colOff>608703</xdr:colOff>
      <xdr:row>8</xdr:row>
      <xdr:rowOff>24830</xdr:rowOff>
    </xdr:from>
    <xdr:to>
      <xdr:col>10</xdr:col>
      <xdr:colOff>251394</xdr:colOff>
      <xdr:row>23</xdr:row>
      <xdr:rowOff>144015</xdr:rowOff>
    </xdr:to>
    <xdr:graphicFrame macro="">
      <xdr:nvGraphicFramePr>
        <xdr:cNvPr id="3" name="Diagram 1">
          <a:extLst>
            <a:ext uri="{FF2B5EF4-FFF2-40B4-BE49-F238E27FC236}">
              <a16:creationId xmlns:a16="http://schemas.microsoft.com/office/drawing/2014/main" id="{F626FE6E-455F-4F4A-A2B3-D385DC98AA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533400</xdr:colOff>
      <xdr:row>25</xdr:row>
      <xdr:rowOff>114300</xdr:rowOff>
    </xdr:from>
    <xdr:to>
      <xdr:col>10</xdr:col>
      <xdr:colOff>176091</xdr:colOff>
      <xdr:row>41</xdr:row>
      <xdr:rowOff>81085</xdr:rowOff>
    </xdr:to>
    <xdr:graphicFrame macro="">
      <xdr:nvGraphicFramePr>
        <xdr:cNvPr id="4" name="Diagram 1">
          <a:extLst>
            <a:ext uri="{FF2B5EF4-FFF2-40B4-BE49-F238E27FC236}">
              <a16:creationId xmlns:a16="http://schemas.microsoft.com/office/drawing/2014/main" id="{9E83F515-BEF5-49D2-8290-64A010C6B4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c:userShapes xmlns:c="http://schemas.openxmlformats.org/drawingml/2006/chart">
  <cdr:relSizeAnchor xmlns:cdr="http://schemas.openxmlformats.org/drawingml/2006/chartDrawing">
    <cdr:from>
      <cdr:x>0.39679</cdr:x>
      <cdr:y>0.36802</cdr:y>
    </cdr:from>
    <cdr:to>
      <cdr:x>0.65122</cdr:x>
      <cdr:y>0.63986</cdr:y>
    </cdr:to>
    <cdr:sp macro="" textlink="">
      <cdr:nvSpPr>
        <cdr:cNvPr id="2" name="Rectangle 1">
          <a:extLst xmlns:a="http://schemas.openxmlformats.org/drawingml/2006/main">
            <a:ext uri="{FF2B5EF4-FFF2-40B4-BE49-F238E27FC236}">
              <a16:creationId xmlns:a16="http://schemas.microsoft.com/office/drawing/2014/main" id="{9EB5C3DC-4DB0-45EC-8FBA-14D75EE3772F}"/>
            </a:ext>
          </a:extLst>
        </cdr:cNvPr>
        <cdr:cNvSpPr/>
      </cdr:nvSpPr>
      <cdr:spPr>
        <a:xfrm xmlns:a="http://schemas.openxmlformats.org/drawingml/2006/main">
          <a:off x="1560889" y="862337"/>
          <a:ext cx="1000884" cy="63696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200" b="0">
              <a:solidFill>
                <a:schemeClr val="accent6">
                  <a:lumMod val="75000"/>
                </a:schemeClr>
              </a:solidFill>
            </a:rPr>
            <a:t>Zöld</a:t>
          </a:r>
          <a:r>
            <a:rPr lang="hu-HU" sz="1200" b="0" baseline="0">
              <a:solidFill>
                <a:schemeClr val="accent6">
                  <a:lumMod val="75000"/>
                </a:schemeClr>
              </a:solidFill>
            </a:rPr>
            <a:t> arány</a:t>
          </a:r>
          <a:endParaRPr lang="hu-HU" sz="1200" b="0">
            <a:solidFill>
              <a:schemeClr val="accent6">
                <a:lumMod val="75000"/>
              </a:schemeClr>
            </a:solidFill>
          </a:endParaRPr>
        </a:p>
        <a:p xmlns:a="http://schemas.openxmlformats.org/drawingml/2006/main">
          <a:pPr algn="ctr"/>
          <a:r>
            <a:rPr lang="hu-HU" sz="1400" b="1">
              <a:solidFill>
                <a:schemeClr val="accent6">
                  <a:lumMod val="75000"/>
                </a:schemeClr>
              </a:solidFill>
            </a:rPr>
            <a:t>0.5</a:t>
          </a:r>
          <a:r>
            <a:rPr lang="hu-HU" sz="1600" b="1">
              <a:solidFill>
                <a:schemeClr val="accent6">
                  <a:lumMod val="75000"/>
                </a:schemeClr>
              </a:solidFill>
            </a:rPr>
            <a:t>%</a:t>
          </a:r>
          <a:endParaRPr lang="en-US" sz="1600" b="1">
            <a:solidFill>
              <a:schemeClr val="accent6">
                <a:lumMod val="75000"/>
              </a:schemeClr>
            </a:solidFill>
          </a:endParaRPr>
        </a:p>
      </cdr:txBody>
    </cdr:sp>
  </cdr:relSizeAnchor>
</c:userShapes>
</file>

<file path=xl/drawings/drawing68.xml><?xml version="1.0" encoding="utf-8"?>
<c:userShapes xmlns:c="http://schemas.openxmlformats.org/drawingml/2006/chart">
  <cdr:relSizeAnchor xmlns:cdr="http://schemas.openxmlformats.org/drawingml/2006/chartDrawing">
    <cdr:from>
      <cdr:x>0.39679</cdr:x>
      <cdr:y>0.36802</cdr:y>
    </cdr:from>
    <cdr:to>
      <cdr:x>0.65122</cdr:x>
      <cdr:y>0.63986</cdr:y>
    </cdr:to>
    <cdr:sp macro="" textlink="">
      <cdr:nvSpPr>
        <cdr:cNvPr id="2" name="Rectangle 1">
          <a:extLst xmlns:a="http://schemas.openxmlformats.org/drawingml/2006/main">
            <a:ext uri="{FF2B5EF4-FFF2-40B4-BE49-F238E27FC236}">
              <a16:creationId xmlns:a16="http://schemas.microsoft.com/office/drawing/2014/main" id="{9EB5C3DC-4DB0-45EC-8FBA-14D75EE3772F}"/>
            </a:ext>
          </a:extLst>
        </cdr:cNvPr>
        <cdr:cNvSpPr/>
      </cdr:nvSpPr>
      <cdr:spPr>
        <a:xfrm xmlns:a="http://schemas.openxmlformats.org/drawingml/2006/main">
          <a:off x="1560889" y="862337"/>
          <a:ext cx="1000884" cy="63696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200" b="0">
              <a:solidFill>
                <a:schemeClr val="accent6">
                  <a:lumMod val="75000"/>
                </a:schemeClr>
              </a:solidFill>
            </a:rPr>
            <a:t>Green</a:t>
          </a:r>
          <a:r>
            <a:rPr lang="hu-HU" sz="1200" b="0" baseline="0">
              <a:solidFill>
                <a:schemeClr val="accent6">
                  <a:lumMod val="75000"/>
                </a:schemeClr>
              </a:solidFill>
            </a:rPr>
            <a:t> ratio</a:t>
          </a:r>
          <a:endParaRPr lang="hu-HU" sz="1200" b="0">
            <a:solidFill>
              <a:schemeClr val="accent6">
                <a:lumMod val="75000"/>
              </a:schemeClr>
            </a:solidFill>
          </a:endParaRPr>
        </a:p>
        <a:p xmlns:a="http://schemas.openxmlformats.org/drawingml/2006/main">
          <a:pPr algn="ctr"/>
          <a:r>
            <a:rPr lang="hu-HU" sz="1400" b="1">
              <a:solidFill>
                <a:schemeClr val="accent6">
                  <a:lumMod val="75000"/>
                </a:schemeClr>
              </a:solidFill>
            </a:rPr>
            <a:t>0.5</a:t>
          </a:r>
          <a:r>
            <a:rPr lang="hu-HU" sz="1600" b="1">
              <a:solidFill>
                <a:schemeClr val="accent6">
                  <a:lumMod val="75000"/>
                </a:schemeClr>
              </a:solidFill>
            </a:rPr>
            <a:t>%</a:t>
          </a:r>
          <a:endParaRPr lang="en-US" sz="1600" b="1">
            <a:solidFill>
              <a:schemeClr val="accent6">
                <a:lumMod val="75000"/>
              </a:schemeClr>
            </a:solidFill>
          </a:endParaRPr>
        </a:p>
      </cdr:txBody>
    </cdr:sp>
  </cdr:relSizeAnchor>
</c:userShapes>
</file>

<file path=xl/drawings/drawing69.xml><?xml version="1.0" encoding="utf-8"?>
<xdr:wsDr xmlns:xdr="http://schemas.openxmlformats.org/drawingml/2006/spreadsheetDrawing" xmlns:a="http://schemas.openxmlformats.org/drawingml/2006/main">
  <xdr:twoCellAnchor>
    <xdr:from>
      <xdr:col>6</xdr:col>
      <xdr:colOff>480158</xdr:colOff>
      <xdr:row>10</xdr:row>
      <xdr:rowOff>14899</xdr:rowOff>
    </xdr:from>
    <xdr:to>
      <xdr:col>14</xdr:col>
      <xdr:colOff>175358</xdr:colOff>
      <xdr:row>28</xdr:row>
      <xdr:rowOff>14898</xdr:rowOff>
    </xdr:to>
    <xdr:graphicFrame macro="">
      <xdr:nvGraphicFramePr>
        <xdr:cNvPr id="3" name="Diagram 1">
          <a:extLst>
            <a:ext uri="{FF2B5EF4-FFF2-40B4-BE49-F238E27FC236}">
              <a16:creationId xmlns:a16="http://schemas.microsoft.com/office/drawing/2014/main" id="{F6C4E4D8-C516-4227-AFD7-F10DDF7D51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57150</xdr:colOff>
      <xdr:row>28</xdr:row>
      <xdr:rowOff>95250</xdr:rowOff>
    </xdr:from>
    <xdr:to>
      <xdr:col>14</xdr:col>
      <xdr:colOff>361950</xdr:colOff>
      <xdr:row>46</xdr:row>
      <xdr:rowOff>95249</xdr:rowOff>
    </xdr:to>
    <xdr:graphicFrame macro="">
      <xdr:nvGraphicFramePr>
        <xdr:cNvPr id="4" name="Diagram 1">
          <a:extLst>
            <a:ext uri="{FF2B5EF4-FFF2-40B4-BE49-F238E27FC236}">
              <a16:creationId xmlns:a16="http://schemas.microsoft.com/office/drawing/2014/main" id="{1B75F9BE-94A7-44C3-ABE7-CC790D3D61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455084</xdr:colOff>
      <xdr:row>11</xdr:row>
      <xdr:rowOff>95249</xdr:rowOff>
    </xdr:from>
    <xdr:to>
      <xdr:col>13</xdr:col>
      <xdr:colOff>507999</xdr:colOff>
      <xdr:row>40</xdr:row>
      <xdr:rowOff>118416</xdr:rowOff>
    </xdr:to>
    <xdr:graphicFrame macro="">
      <xdr:nvGraphicFramePr>
        <xdr:cNvPr id="5" name="Chart 4">
          <a:extLst>
            <a:ext uri="{FF2B5EF4-FFF2-40B4-BE49-F238E27FC236}">
              <a16:creationId xmlns:a16="http://schemas.microsoft.com/office/drawing/2014/main" id="{FBD29EA3-8B84-482D-89E8-253DF31EF5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476250</xdr:colOff>
      <xdr:row>42</xdr:row>
      <xdr:rowOff>10583</xdr:rowOff>
    </xdr:from>
    <xdr:to>
      <xdr:col>13</xdr:col>
      <xdr:colOff>529165</xdr:colOff>
      <xdr:row>71</xdr:row>
      <xdr:rowOff>33750</xdr:rowOff>
    </xdr:to>
    <xdr:graphicFrame macro="">
      <xdr:nvGraphicFramePr>
        <xdr:cNvPr id="6" name="Chart 4">
          <a:extLst>
            <a:ext uri="{FF2B5EF4-FFF2-40B4-BE49-F238E27FC236}">
              <a16:creationId xmlns:a16="http://schemas.microsoft.com/office/drawing/2014/main" id="{FFD2CB5D-3AE9-4299-AE9B-9D00209EBF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6</xdr:col>
      <xdr:colOff>542925</xdr:colOff>
      <xdr:row>9</xdr:row>
      <xdr:rowOff>0</xdr:rowOff>
    </xdr:from>
    <xdr:to>
      <xdr:col>14</xdr:col>
      <xdr:colOff>238125</xdr:colOff>
      <xdr:row>23</xdr:row>
      <xdr:rowOff>76200</xdr:rowOff>
    </xdr:to>
    <xdr:graphicFrame macro="">
      <xdr:nvGraphicFramePr>
        <xdr:cNvPr id="3" name="Diagram 1">
          <a:extLst>
            <a:ext uri="{FF2B5EF4-FFF2-40B4-BE49-F238E27FC236}">
              <a16:creationId xmlns:a16="http://schemas.microsoft.com/office/drawing/2014/main" id="{4CD876E3-9CCE-45C1-80F1-C6C97D8BD5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76200</xdr:colOff>
      <xdr:row>24</xdr:row>
      <xdr:rowOff>114300</xdr:rowOff>
    </xdr:from>
    <xdr:to>
      <xdr:col>14</xdr:col>
      <xdr:colOff>381000</xdr:colOff>
      <xdr:row>39</xdr:row>
      <xdr:rowOff>38100</xdr:rowOff>
    </xdr:to>
    <xdr:graphicFrame macro="">
      <xdr:nvGraphicFramePr>
        <xdr:cNvPr id="4" name="Diagram 1">
          <a:extLst>
            <a:ext uri="{FF2B5EF4-FFF2-40B4-BE49-F238E27FC236}">
              <a16:creationId xmlns:a16="http://schemas.microsoft.com/office/drawing/2014/main" id="{AC5044C8-AE0A-427E-979F-7B98145E0B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xdr:from>
      <xdr:col>6</xdr:col>
      <xdr:colOff>523875</xdr:colOff>
      <xdr:row>11</xdr:row>
      <xdr:rowOff>9525</xdr:rowOff>
    </xdr:from>
    <xdr:to>
      <xdr:col>13</xdr:col>
      <xdr:colOff>323850</xdr:colOff>
      <xdr:row>27</xdr:row>
      <xdr:rowOff>4762</xdr:rowOff>
    </xdr:to>
    <xdr:graphicFrame macro="">
      <xdr:nvGraphicFramePr>
        <xdr:cNvPr id="3" name="Diagram 1">
          <a:extLst>
            <a:ext uri="{FF2B5EF4-FFF2-40B4-BE49-F238E27FC236}">
              <a16:creationId xmlns:a16="http://schemas.microsoft.com/office/drawing/2014/main" id="{B173652C-E366-4F2D-9F1F-D7EA8E63B3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533400</xdr:colOff>
      <xdr:row>26</xdr:row>
      <xdr:rowOff>95250</xdr:rowOff>
    </xdr:from>
    <xdr:to>
      <xdr:col>13</xdr:col>
      <xdr:colOff>333375</xdr:colOff>
      <xdr:row>42</xdr:row>
      <xdr:rowOff>90487</xdr:rowOff>
    </xdr:to>
    <xdr:graphicFrame macro="">
      <xdr:nvGraphicFramePr>
        <xdr:cNvPr id="4" name="Diagram 1">
          <a:extLst>
            <a:ext uri="{FF2B5EF4-FFF2-40B4-BE49-F238E27FC236}">
              <a16:creationId xmlns:a16="http://schemas.microsoft.com/office/drawing/2014/main" id="{59531CA8-E2DC-4B34-9A84-B7684D5EC8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xdr:from>
      <xdr:col>7</xdr:col>
      <xdr:colOff>295275</xdr:colOff>
      <xdr:row>11</xdr:row>
      <xdr:rowOff>9525</xdr:rowOff>
    </xdr:from>
    <xdr:to>
      <xdr:col>14</xdr:col>
      <xdr:colOff>171450</xdr:colOff>
      <xdr:row>26</xdr:row>
      <xdr:rowOff>147637</xdr:rowOff>
    </xdr:to>
    <xdr:graphicFrame macro="">
      <xdr:nvGraphicFramePr>
        <xdr:cNvPr id="3" name="Diagram 1">
          <a:extLst>
            <a:ext uri="{FF2B5EF4-FFF2-40B4-BE49-F238E27FC236}">
              <a16:creationId xmlns:a16="http://schemas.microsoft.com/office/drawing/2014/main" id="{B6342C74-40FF-4700-8039-B7DAE6CF9B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323850</xdr:colOff>
      <xdr:row>27</xdr:row>
      <xdr:rowOff>85725</xdr:rowOff>
    </xdr:from>
    <xdr:to>
      <xdr:col>14</xdr:col>
      <xdr:colOff>200025</xdr:colOff>
      <xdr:row>43</xdr:row>
      <xdr:rowOff>71437</xdr:rowOff>
    </xdr:to>
    <xdr:graphicFrame macro="">
      <xdr:nvGraphicFramePr>
        <xdr:cNvPr id="4" name="Diagram 1">
          <a:extLst>
            <a:ext uri="{FF2B5EF4-FFF2-40B4-BE49-F238E27FC236}">
              <a16:creationId xmlns:a16="http://schemas.microsoft.com/office/drawing/2014/main" id="{3A3A26AF-17C8-4BBB-8612-799CFC8963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xdr:from>
      <xdr:col>10</xdr:col>
      <xdr:colOff>142875</xdr:colOff>
      <xdr:row>11</xdr:row>
      <xdr:rowOff>33337</xdr:rowOff>
    </xdr:from>
    <xdr:to>
      <xdr:col>17</xdr:col>
      <xdr:colOff>447675</xdr:colOff>
      <xdr:row>29</xdr:row>
      <xdr:rowOff>33337</xdr:rowOff>
    </xdr:to>
    <xdr:graphicFrame macro="">
      <xdr:nvGraphicFramePr>
        <xdr:cNvPr id="3" name="Diagram 2">
          <a:extLst>
            <a:ext uri="{FF2B5EF4-FFF2-40B4-BE49-F238E27FC236}">
              <a16:creationId xmlns:a16="http://schemas.microsoft.com/office/drawing/2014/main" id="{78001823-3A15-4738-A330-9AD93BE6C0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314325</xdr:colOff>
      <xdr:row>27</xdr:row>
      <xdr:rowOff>95250</xdr:rowOff>
    </xdr:from>
    <xdr:to>
      <xdr:col>18</xdr:col>
      <xdr:colOff>9525</xdr:colOff>
      <xdr:row>45</xdr:row>
      <xdr:rowOff>95250</xdr:rowOff>
    </xdr:to>
    <xdr:graphicFrame macro="">
      <xdr:nvGraphicFramePr>
        <xdr:cNvPr id="4" name="Diagram 3">
          <a:extLst>
            <a:ext uri="{FF2B5EF4-FFF2-40B4-BE49-F238E27FC236}">
              <a16:creationId xmlns:a16="http://schemas.microsoft.com/office/drawing/2014/main" id="{8D9FAFB6-7C1B-4C8C-BE2B-5901BBAB3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4.xml><?xml version="1.0" encoding="utf-8"?>
<xdr:wsDr xmlns:xdr="http://schemas.openxmlformats.org/drawingml/2006/spreadsheetDrawing" xmlns:a="http://schemas.openxmlformats.org/drawingml/2006/main">
  <xdr:twoCellAnchor>
    <xdr:from>
      <xdr:col>6</xdr:col>
      <xdr:colOff>457199</xdr:colOff>
      <xdr:row>8</xdr:row>
      <xdr:rowOff>9525</xdr:rowOff>
    </xdr:from>
    <xdr:to>
      <xdr:col>16</xdr:col>
      <xdr:colOff>104774</xdr:colOff>
      <xdr:row>30</xdr:row>
      <xdr:rowOff>142875</xdr:rowOff>
    </xdr:to>
    <xdr:graphicFrame macro="">
      <xdr:nvGraphicFramePr>
        <xdr:cNvPr id="4" name="Diagram 2">
          <a:extLst>
            <a:ext uri="{FF2B5EF4-FFF2-40B4-BE49-F238E27FC236}">
              <a16:creationId xmlns:a16="http://schemas.microsoft.com/office/drawing/2014/main" id="{97CE847B-FD03-498B-9629-253D682EFB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504825</xdr:colOff>
      <xdr:row>32</xdr:row>
      <xdr:rowOff>57150</xdr:rowOff>
    </xdr:from>
    <xdr:to>
      <xdr:col>16</xdr:col>
      <xdr:colOff>152400</xdr:colOff>
      <xdr:row>55</xdr:row>
      <xdr:rowOff>38100</xdr:rowOff>
    </xdr:to>
    <xdr:graphicFrame macro="">
      <xdr:nvGraphicFramePr>
        <xdr:cNvPr id="3" name="Diagram 2">
          <a:extLst>
            <a:ext uri="{FF2B5EF4-FFF2-40B4-BE49-F238E27FC236}">
              <a16:creationId xmlns:a16="http://schemas.microsoft.com/office/drawing/2014/main" id="{E7539B0C-6F48-4571-AC36-DFE2D783B9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xdr:from>
      <xdr:col>5</xdr:col>
      <xdr:colOff>619126</xdr:colOff>
      <xdr:row>10</xdr:row>
      <xdr:rowOff>76200</xdr:rowOff>
    </xdr:from>
    <xdr:to>
      <xdr:col>11</xdr:col>
      <xdr:colOff>304800</xdr:colOff>
      <xdr:row>29</xdr:row>
      <xdr:rowOff>38100</xdr:rowOff>
    </xdr:to>
    <xdr:graphicFrame macro="">
      <xdr:nvGraphicFramePr>
        <xdr:cNvPr id="2" name="Diagram 1">
          <a:extLst>
            <a:ext uri="{FF2B5EF4-FFF2-40B4-BE49-F238E27FC236}">
              <a16:creationId xmlns:a16="http://schemas.microsoft.com/office/drawing/2014/main" id="{F963737D-89C9-426B-9CCA-71345BEA70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657225</xdr:colOff>
      <xdr:row>30</xdr:row>
      <xdr:rowOff>28575</xdr:rowOff>
    </xdr:from>
    <xdr:to>
      <xdr:col>11</xdr:col>
      <xdr:colOff>342899</xdr:colOff>
      <xdr:row>47</xdr:row>
      <xdr:rowOff>142875</xdr:rowOff>
    </xdr:to>
    <xdr:graphicFrame macro="">
      <xdr:nvGraphicFramePr>
        <xdr:cNvPr id="3" name="Diagram 2">
          <a:extLst>
            <a:ext uri="{FF2B5EF4-FFF2-40B4-BE49-F238E27FC236}">
              <a16:creationId xmlns:a16="http://schemas.microsoft.com/office/drawing/2014/main" id="{FD8C9B2B-BC3D-4DB8-972D-072AE6F32C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6.xml><?xml version="1.0" encoding="utf-8"?>
<xdr:wsDr xmlns:xdr="http://schemas.openxmlformats.org/drawingml/2006/spreadsheetDrawing" xmlns:a="http://schemas.openxmlformats.org/drawingml/2006/main">
  <xdr:twoCellAnchor>
    <xdr:from>
      <xdr:col>7</xdr:col>
      <xdr:colOff>609599</xdr:colOff>
      <xdr:row>7</xdr:row>
      <xdr:rowOff>33337</xdr:rowOff>
    </xdr:from>
    <xdr:to>
      <xdr:col>16</xdr:col>
      <xdr:colOff>47624</xdr:colOff>
      <xdr:row>28</xdr:row>
      <xdr:rowOff>33337</xdr:rowOff>
    </xdr:to>
    <xdr:graphicFrame macro="">
      <xdr:nvGraphicFramePr>
        <xdr:cNvPr id="2" name="Diagram 1">
          <a:extLst>
            <a:ext uri="{FF2B5EF4-FFF2-40B4-BE49-F238E27FC236}">
              <a16:creationId xmlns:a16="http://schemas.microsoft.com/office/drawing/2014/main" id="{0E95EFC2-D192-41F4-A7E6-73E061BD51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30</xdr:row>
      <xdr:rowOff>0</xdr:rowOff>
    </xdr:from>
    <xdr:to>
      <xdr:col>16</xdr:col>
      <xdr:colOff>47625</xdr:colOff>
      <xdr:row>51</xdr:row>
      <xdr:rowOff>0</xdr:rowOff>
    </xdr:to>
    <xdr:graphicFrame macro="">
      <xdr:nvGraphicFramePr>
        <xdr:cNvPr id="3" name="Diagram 2">
          <a:extLst>
            <a:ext uri="{FF2B5EF4-FFF2-40B4-BE49-F238E27FC236}">
              <a16:creationId xmlns:a16="http://schemas.microsoft.com/office/drawing/2014/main" id="{7D0A340B-E56A-4A35-9768-4C921BFA4E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7.xml><?xml version="1.0" encoding="utf-8"?>
<c:userShapes xmlns:c="http://schemas.openxmlformats.org/drawingml/2006/chart">
  <cdr:relSizeAnchor xmlns:cdr="http://schemas.openxmlformats.org/drawingml/2006/chartDrawing">
    <cdr:from>
      <cdr:x>0.3256</cdr:x>
      <cdr:y>0</cdr:y>
    </cdr:from>
    <cdr:to>
      <cdr:x>0.39329</cdr:x>
      <cdr:y>0.10417</cdr:y>
    </cdr:to>
    <cdr:sp macro="" textlink="">
      <cdr:nvSpPr>
        <cdr:cNvPr id="2" name="Rectangle 1">
          <a:extLst xmlns:a="http://schemas.openxmlformats.org/drawingml/2006/main">
            <a:ext uri="{FF2B5EF4-FFF2-40B4-BE49-F238E27FC236}">
              <a16:creationId xmlns:a16="http://schemas.microsoft.com/office/drawing/2014/main" id="{48D4C226-B043-4F72-AED4-73CCB36D1522}"/>
            </a:ext>
          </a:extLst>
        </cdr:cNvPr>
        <cdr:cNvSpPr/>
      </cdr:nvSpPr>
      <cdr:spPr>
        <a:xfrm xmlns:a="http://schemas.openxmlformats.org/drawingml/2006/main">
          <a:off x="1603375" y="0"/>
          <a:ext cx="333375" cy="2857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hu-HU" sz="1200" b="1">
              <a:solidFill>
                <a:sysClr val="windowText" lastClr="000000"/>
              </a:solidFill>
            </a:rPr>
            <a:t>A.</a:t>
          </a:r>
          <a:endParaRPr lang="en-US" sz="1200" b="1">
            <a:solidFill>
              <a:sysClr val="windowText" lastClr="000000"/>
            </a:solidFill>
          </a:endParaRPr>
        </a:p>
      </cdr:txBody>
    </cdr:sp>
  </cdr:relSizeAnchor>
  <cdr:relSizeAnchor xmlns:cdr="http://schemas.openxmlformats.org/drawingml/2006/chartDrawing">
    <cdr:from>
      <cdr:x>0.40877</cdr:x>
      <cdr:y>0.04167</cdr:y>
    </cdr:from>
    <cdr:to>
      <cdr:x>0.47647</cdr:x>
      <cdr:y>0.14583</cdr:y>
    </cdr:to>
    <cdr:sp macro="" textlink="">
      <cdr:nvSpPr>
        <cdr:cNvPr id="3" name="Rectangle 2">
          <a:extLst xmlns:a="http://schemas.openxmlformats.org/drawingml/2006/main">
            <a:ext uri="{FF2B5EF4-FFF2-40B4-BE49-F238E27FC236}">
              <a16:creationId xmlns:a16="http://schemas.microsoft.com/office/drawing/2014/main" id="{36C8C869-36DF-4BAA-9F5D-164FD0A6D0F2}"/>
            </a:ext>
          </a:extLst>
        </cdr:cNvPr>
        <cdr:cNvSpPr/>
      </cdr:nvSpPr>
      <cdr:spPr>
        <a:xfrm xmlns:a="http://schemas.openxmlformats.org/drawingml/2006/main">
          <a:off x="2012950" y="114300"/>
          <a:ext cx="333375" cy="2857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hu-HU" sz="1200" b="1">
              <a:solidFill>
                <a:sysClr val="windowText" lastClr="000000"/>
              </a:solidFill>
            </a:rPr>
            <a:t>B.</a:t>
          </a:r>
          <a:endParaRPr lang="en-US" sz="1200" b="1">
            <a:solidFill>
              <a:sysClr val="windowText" lastClr="000000"/>
            </a:solidFill>
          </a:endParaRPr>
        </a:p>
      </cdr:txBody>
    </cdr:sp>
  </cdr:relSizeAnchor>
  <cdr:relSizeAnchor xmlns:cdr="http://schemas.openxmlformats.org/drawingml/2006/chartDrawing">
    <cdr:from>
      <cdr:x>0.52869</cdr:x>
      <cdr:y>0.25463</cdr:y>
    </cdr:from>
    <cdr:to>
      <cdr:x>0.59639</cdr:x>
      <cdr:y>0.3588</cdr:y>
    </cdr:to>
    <cdr:sp macro="" textlink="">
      <cdr:nvSpPr>
        <cdr:cNvPr id="4" name="Rectangle 3">
          <a:extLst xmlns:a="http://schemas.openxmlformats.org/drawingml/2006/main">
            <a:ext uri="{FF2B5EF4-FFF2-40B4-BE49-F238E27FC236}">
              <a16:creationId xmlns:a16="http://schemas.microsoft.com/office/drawing/2014/main" id="{4F3E64D9-C4CA-418B-9CA3-3EBEF1B21857}"/>
            </a:ext>
          </a:extLst>
        </cdr:cNvPr>
        <cdr:cNvSpPr/>
      </cdr:nvSpPr>
      <cdr:spPr>
        <a:xfrm xmlns:a="http://schemas.openxmlformats.org/drawingml/2006/main">
          <a:off x="2603500" y="698500"/>
          <a:ext cx="333375" cy="2857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hu-HU" sz="1200" b="1">
              <a:solidFill>
                <a:sysClr val="windowText" lastClr="000000"/>
              </a:solidFill>
            </a:rPr>
            <a:t>C.</a:t>
          </a:r>
          <a:endParaRPr lang="en-US" sz="1200" b="1">
            <a:solidFill>
              <a:sysClr val="windowText" lastClr="000000"/>
            </a:solidFill>
          </a:endParaRPr>
        </a:p>
      </cdr:txBody>
    </cdr:sp>
  </cdr:relSizeAnchor>
  <cdr:relSizeAnchor xmlns:cdr="http://schemas.openxmlformats.org/drawingml/2006/chartDrawing">
    <cdr:from>
      <cdr:x>0.08962</cdr:x>
      <cdr:y>0.80324</cdr:y>
    </cdr:from>
    <cdr:to>
      <cdr:x>0.15732</cdr:x>
      <cdr:y>0.90741</cdr:y>
    </cdr:to>
    <cdr:sp macro="" textlink="">
      <cdr:nvSpPr>
        <cdr:cNvPr id="5" name="Rectangle 4">
          <a:extLst xmlns:a="http://schemas.openxmlformats.org/drawingml/2006/main">
            <a:ext uri="{FF2B5EF4-FFF2-40B4-BE49-F238E27FC236}">
              <a16:creationId xmlns:a16="http://schemas.microsoft.com/office/drawing/2014/main" id="{21F834C4-F23E-4ABB-8AC6-8D2040C3CD6D}"/>
            </a:ext>
          </a:extLst>
        </cdr:cNvPr>
        <cdr:cNvSpPr/>
      </cdr:nvSpPr>
      <cdr:spPr>
        <a:xfrm xmlns:a="http://schemas.openxmlformats.org/drawingml/2006/main">
          <a:off x="441325" y="2203450"/>
          <a:ext cx="333375" cy="2857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hu-HU" sz="1200" b="1">
              <a:solidFill>
                <a:sysClr val="windowText" lastClr="000000"/>
              </a:solidFill>
            </a:rPr>
            <a:t>D.</a:t>
          </a:r>
          <a:endParaRPr lang="en-US" sz="1200" b="1">
            <a:solidFill>
              <a:sysClr val="windowText" lastClr="000000"/>
            </a:solidFill>
          </a:endParaRPr>
        </a:p>
      </cdr:txBody>
    </cdr:sp>
  </cdr:relSizeAnchor>
</c:userShapes>
</file>

<file path=xl/drawings/drawing78.xml><?xml version="1.0" encoding="utf-8"?>
<c:userShapes xmlns:c="http://schemas.openxmlformats.org/drawingml/2006/chart">
  <cdr:relSizeAnchor xmlns:cdr="http://schemas.openxmlformats.org/drawingml/2006/chartDrawing">
    <cdr:from>
      <cdr:x>0.3256</cdr:x>
      <cdr:y>0</cdr:y>
    </cdr:from>
    <cdr:to>
      <cdr:x>0.39329</cdr:x>
      <cdr:y>0.10417</cdr:y>
    </cdr:to>
    <cdr:sp macro="" textlink="">
      <cdr:nvSpPr>
        <cdr:cNvPr id="2" name="Rectangle 1">
          <a:extLst xmlns:a="http://schemas.openxmlformats.org/drawingml/2006/main">
            <a:ext uri="{FF2B5EF4-FFF2-40B4-BE49-F238E27FC236}">
              <a16:creationId xmlns:a16="http://schemas.microsoft.com/office/drawing/2014/main" id="{48D4C226-B043-4F72-AED4-73CCB36D1522}"/>
            </a:ext>
          </a:extLst>
        </cdr:cNvPr>
        <cdr:cNvSpPr/>
      </cdr:nvSpPr>
      <cdr:spPr>
        <a:xfrm xmlns:a="http://schemas.openxmlformats.org/drawingml/2006/main">
          <a:off x="1603375" y="0"/>
          <a:ext cx="333375" cy="2857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hu-HU" sz="1200" b="1">
              <a:solidFill>
                <a:sysClr val="windowText" lastClr="000000"/>
              </a:solidFill>
            </a:rPr>
            <a:t>A.</a:t>
          </a:r>
          <a:endParaRPr lang="en-US" sz="1200" b="1">
            <a:solidFill>
              <a:sysClr val="windowText" lastClr="000000"/>
            </a:solidFill>
          </a:endParaRPr>
        </a:p>
      </cdr:txBody>
    </cdr:sp>
  </cdr:relSizeAnchor>
  <cdr:relSizeAnchor xmlns:cdr="http://schemas.openxmlformats.org/drawingml/2006/chartDrawing">
    <cdr:from>
      <cdr:x>0.40877</cdr:x>
      <cdr:y>0.04167</cdr:y>
    </cdr:from>
    <cdr:to>
      <cdr:x>0.47647</cdr:x>
      <cdr:y>0.14583</cdr:y>
    </cdr:to>
    <cdr:sp macro="" textlink="">
      <cdr:nvSpPr>
        <cdr:cNvPr id="3" name="Rectangle 2">
          <a:extLst xmlns:a="http://schemas.openxmlformats.org/drawingml/2006/main">
            <a:ext uri="{FF2B5EF4-FFF2-40B4-BE49-F238E27FC236}">
              <a16:creationId xmlns:a16="http://schemas.microsoft.com/office/drawing/2014/main" id="{36C8C869-36DF-4BAA-9F5D-164FD0A6D0F2}"/>
            </a:ext>
          </a:extLst>
        </cdr:cNvPr>
        <cdr:cNvSpPr/>
      </cdr:nvSpPr>
      <cdr:spPr>
        <a:xfrm xmlns:a="http://schemas.openxmlformats.org/drawingml/2006/main">
          <a:off x="2012950" y="114300"/>
          <a:ext cx="333375" cy="2857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hu-HU" sz="1200" b="1">
              <a:solidFill>
                <a:sysClr val="windowText" lastClr="000000"/>
              </a:solidFill>
            </a:rPr>
            <a:t>B.</a:t>
          </a:r>
          <a:endParaRPr lang="en-US" sz="1200" b="1">
            <a:solidFill>
              <a:sysClr val="windowText" lastClr="000000"/>
            </a:solidFill>
          </a:endParaRPr>
        </a:p>
      </cdr:txBody>
    </cdr:sp>
  </cdr:relSizeAnchor>
  <cdr:relSizeAnchor xmlns:cdr="http://schemas.openxmlformats.org/drawingml/2006/chartDrawing">
    <cdr:from>
      <cdr:x>0.52869</cdr:x>
      <cdr:y>0.25463</cdr:y>
    </cdr:from>
    <cdr:to>
      <cdr:x>0.59639</cdr:x>
      <cdr:y>0.3588</cdr:y>
    </cdr:to>
    <cdr:sp macro="" textlink="">
      <cdr:nvSpPr>
        <cdr:cNvPr id="4" name="Rectangle 3">
          <a:extLst xmlns:a="http://schemas.openxmlformats.org/drawingml/2006/main">
            <a:ext uri="{FF2B5EF4-FFF2-40B4-BE49-F238E27FC236}">
              <a16:creationId xmlns:a16="http://schemas.microsoft.com/office/drawing/2014/main" id="{4F3E64D9-C4CA-418B-9CA3-3EBEF1B21857}"/>
            </a:ext>
          </a:extLst>
        </cdr:cNvPr>
        <cdr:cNvSpPr/>
      </cdr:nvSpPr>
      <cdr:spPr>
        <a:xfrm xmlns:a="http://schemas.openxmlformats.org/drawingml/2006/main">
          <a:off x="2603500" y="698500"/>
          <a:ext cx="333375" cy="2857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hu-HU" sz="1200" b="1">
              <a:solidFill>
                <a:sysClr val="windowText" lastClr="000000"/>
              </a:solidFill>
            </a:rPr>
            <a:t>C.</a:t>
          </a:r>
          <a:endParaRPr lang="en-US" sz="1200" b="1">
            <a:solidFill>
              <a:sysClr val="windowText" lastClr="000000"/>
            </a:solidFill>
          </a:endParaRPr>
        </a:p>
      </cdr:txBody>
    </cdr:sp>
  </cdr:relSizeAnchor>
  <cdr:relSizeAnchor xmlns:cdr="http://schemas.openxmlformats.org/drawingml/2006/chartDrawing">
    <cdr:from>
      <cdr:x>0.08962</cdr:x>
      <cdr:y>0.80324</cdr:y>
    </cdr:from>
    <cdr:to>
      <cdr:x>0.15732</cdr:x>
      <cdr:y>0.90741</cdr:y>
    </cdr:to>
    <cdr:sp macro="" textlink="">
      <cdr:nvSpPr>
        <cdr:cNvPr id="5" name="Rectangle 4">
          <a:extLst xmlns:a="http://schemas.openxmlformats.org/drawingml/2006/main">
            <a:ext uri="{FF2B5EF4-FFF2-40B4-BE49-F238E27FC236}">
              <a16:creationId xmlns:a16="http://schemas.microsoft.com/office/drawing/2014/main" id="{21F834C4-F23E-4ABB-8AC6-8D2040C3CD6D}"/>
            </a:ext>
          </a:extLst>
        </cdr:cNvPr>
        <cdr:cNvSpPr/>
      </cdr:nvSpPr>
      <cdr:spPr>
        <a:xfrm xmlns:a="http://schemas.openxmlformats.org/drawingml/2006/main">
          <a:off x="441325" y="2203450"/>
          <a:ext cx="333375" cy="2857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hu-HU" sz="1200" b="1">
              <a:solidFill>
                <a:sysClr val="windowText" lastClr="000000"/>
              </a:solidFill>
            </a:rPr>
            <a:t>D.</a:t>
          </a:r>
          <a:endParaRPr lang="en-US" sz="1200" b="1">
            <a:solidFill>
              <a:sysClr val="windowText" lastClr="000000"/>
            </a:solidFill>
          </a:endParaRPr>
        </a:p>
      </cdr:txBody>
    </cdr:sp>
  </cdr:relSizeAnchor>
</c:userShapes>
</file>

<file path=xl/drawings/drawing79.xml><?xml version="1.0" encoding="utf-8"?>
<xdr:wsDr xmlns:xdr="http://schemas.openxmlformats.org/drawingml/2006/spreadsheetDrawing" xmlns:a="http://schemas.openxmlformats.org/drawingml/2006/main">
  <xdr:twoCellAnchor>
    <xdr:from>
      <xdr:col>13</xdr:col>
      <xdr:colOff>229206</xdr:colOff>
      <xdr:row>17</xdr:row>
      <xdr:rowOff>25214</xdr:rowOff>
    </xdr:from>
    <xdr:to>
      <xdr:col>22</xdr:col>
      <xdr:colOff>209550</xdr:colOff>
      <xdr:row>32</xdr:row>
      <xdr:rowOff>122997</xdr:rowOff>
    </xdr:to>
    <xdr:graphicFrame macro="">
      <xdr:nvGraphicFramePr>
        <xdr:cNvPr id="6" name="Chart 5">
          <a:extLst>
            <a:ext uri="{FF2B5EF4-FFF2-40B4-BE49-F238E27FC236}">
              <a16:creationId xmlns:a16="http://schemas.microsoft.com/office/drawing/2014/main" id="{920BDEDB-7571-40BE-933C-5DA103F3B4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33</xdr:row>
      <xdr:rowOff>85725</xdr:rowOff>
    </xdr:from>
    <xdr:to>
      <xdr:col>22</xdr:col>
      <xdr:colOff>351819</xdr:colOff>
      <xdr:row>46</xdr:row>
      <xdr:rowOff>31108</xdr:rowOff>
    </xdr:to>
    <xdr:graphicFrame macro="">
      <xdr:nvGraphicFramePr>
        <xdr:cNvPr id="3" name="Chart 5">
          <a:extLst>
            <a:ext uri="{FF2B5EF4-FFF2-40B4-BE49-F238E27FC236}">
              <a16:creationId xmlns:a16="http://schemas.microsoft.com/office/drawing/2014/main" id="{00F97317-9B90-44A1-975B-81F1A6A105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15</xdr:col>
      <xdr:colOff>204166</xdr:colOff>
      <xdr:row>7</xdr:row>
      <xdr:rowOff>137906</xdr:rowOff>
    </xdr:from>
    <xdr:to>
      <xdr:col>24</xdr:col>
      <xdr:colOff>0</xdr:colOff>
      <xdr:row>34</xdr:row>
      <xdr:rowOff>77438</xdr:rowOff>
    </xdr:to>
    <xdr:graphicFrame macro="">
      <xdr:nvGraphicFramePr>
        <xdr:cNvPr id="5" name="Diagram 2">
          <a:extLst>
            <a:ext uri="{FF2B5EF4-FFF2-40B4-BE49-F238E27FC236}">
              <a16:creationId xmlns:a16="http://schemas.microsoft.com/office/drawing/2014/main" id="{12A6DED6-D1E9-4C7A-92D4-386CBEA5BC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152400</xdr:colOff>
      <xdr:row>35</xdr:row>
      <xdr:rowOff>104775</xdr:rowOff>
    </xdr:from>
    <xdr:to>
      <xdr:col>23</xdr:col>
      <xdr:colOff>557834</xdr:colOff>
      <xdr:row>62</xdr:row>
      <xdr:rowOff>44307</xdr:rowOff>
    </xdr:to>
    <xdr:graphicFrame macro="">
      <xdr:nvGraphicFramePr>
        <xdr:cNvPr id="6" name="Diagram 2">
          <a:extLst>
            <a:ext uri="{FF2B5EF4-FFF2-40B4-BE49-F238E27FC236}">
              <a16:creationId xmlns:a16="http://schemas.microsoft.com/office/drawing/2014/main" id="{1BF7F98A-46CC-483B-B9E7-113B77306D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editAs="oneCell">
    <xdr:from>
      <xdr:col>12</xdr:col>
      <xdr:colOff>304800</xdr:colOff>
      <xdr:row>11</xdr:row>
      <xdr:rowOff>38100</xdr:rowOff>
    </xdr:from>
    <xdr:to>
      <xdr:col>18</xdr:col>
      <xdr:colOff>285750</xdr:colOff>
      <xdr:row>60</xdr:row>
      <xdr:rowOff>11905</xdr:rowOff>
    </xdr:to>
    <xdr:graphicFrame macro="">
      <xdr:nvGraphicFramePr>
        <xdr:cNvPr id="5" name="Diagram 3">
          <a:extLst>
            <a:ext uri="{FF2B5EF4-FFF2-40B4-BE49-F238E27FC236}">
              <a16:creationId xmlns:a16="http://schemas.microsoft.com/office/drawing/2014/main" id="{9FDD2812-3E26-4538-9D5D-64F393EFF08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19</xdr:col>
      <xdr:colOff>25978</xdr:colOff>
      <xdr:row>11</xdr:row>
      <xdr:rowOff>129887</xdr:rowOff>
    </xdr:from>
    <xdr:to>
      <xdr:col>25</xdr:col>
      <xdr:colOff>6928</xdr:colOff>
      <xdr:row>60</xdr:row>
      <xdr:rowOff>103692</xdr:rowOff>
    </xdr:to>
    <xdr:graphicFrame macro="">
      <xdr:nvGraphicFramePr>
        <xdr:cNvPr id="3" name="Diagram 3">
          <a:extLst>
            <a:ext uri="{FF2B5EF4-FFF2-40B4-BE49-F238E27FC236}">
              <a16:creationId xmlns:a16="http://schemas.microsoft.com/office/drawing/2014/main" id="{5F8C1413-1BDD-4BF2-B995-4F0EC8E319B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1.xml><?xml version="1.0" encoding="utf-8"?>
<c:userShapes xmlns:c="http://schemas.openxmlformats.org/drawingml/2006/chart">
  <cdr:relSizeAnchor xmlns:cdr="http://schemas.openxmlformats.org/drawingml/2006/chartDrawing">
    <cdr:from>
      <cdr:x>0.62548</cdr:x>
      <cdr:y>0.04253</cdr:y>
    </cdr:from>
    <cdr:to>
      <cdr:x>0.93036</cdr:x>
      <cdr:y>0.10365</cdr:y>
    </cdr:to>
    <cdr:sp macro="" textlink="">
      <cdr:nvSpPr>
        <cdr:cNvPr id="2" name="Rectangle 1">
          <a:extLst xmlns:a="http://schemas.openxmlformats.org/drawingml/2006/main">
            <a:ext uri="{FF2B5EF4-FFF2-40B4-BE49-F238E27FC236}">
              <a16:creationId xmlns:a16="http://schemas.microsoft.com/office/drawing/2014/main" id="{464CA4A4-4D1E-479F-936B-600E9F8DA0AF}"/>
            </a:ext>
          </a:extLst>
        </cdr:cNvPr>
        <cdr:cNvSpPr/>
      </cdr:nvSpPr>
      <cdr:spPr>
        <a:xfrm xmlns:a="http://schemas.openxmlformats.org/drawingml/2006/main">
          <a:off x="2266916" y="321469"/>
          <a:ext cx="1104966" cy="46196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r"/>
          <a:r>
            <a:rPr lang="hu-HU" sz="900">
              <a:solidFill>
                <a:sysClr val="windowText" lastClr="000000"/>
              </a:solidFill>
            </a:rPr>
            <a:t>Banki</a:t>
          </a:r>
          <a:r>
            <a:rPr lang="hu-HU" sz="900" baseline="0">
              <a:solidFill>
                <a:sysClr val="windowText" lastClr="000000"/>
              </a:solidFill>
            </a:rPr>
            <a:t> Karbonkockázati Index </a:t>
          </a:r>
          <a:endParaRPr lang="en-US" sz="900">
            <a:solidFill>
              <a:sysClr val="windowText" lastClr="000000"/>
            </a:solidFill>
          </a:endParaRPr>
        </a:p>
      </cdr:txBody>
    </cdr:sp>
  </cdr:relSizeAnchor>
  <cdr:relSizeAnchor xmlns:cdr="http://schemas.openxmlformats.org/drawingml/2006/chartDrawing">
    <cdr:from>
      <cdr:x>0.06914</cdr:x>
      <cdr:y>0.04234</cdr:y>
    </cdr:from>
    <cdr:to>
      <cdr:x>0.33968</cdr:x>
      <cdr:y>0.10523</cdr:y>
    </cdr:to>
    <cdr:sp macro="" textlink="">
      <cdr:nvSpPr>
        <cdr:cNvPr id="3" name="Rectangle 2">
          <a:extLst xmlns:a="http://schemas.openxmlformats.org/drawingml/2006/main">
            <a:ext uri="{FF2B5EF4-FFF2-40B4-BE49-F238E27FC236}">
              <a16:creationId xmlns:a16="http://schemas.microsoft.com/office/drawing/2014/main" id="{9B81DF24-6AC7-4404-9028-5E56A2748EAF}"/>
            </a:ext>
          </a:extLst>
        </cdr:cNvPr>
        <cdr:cNvSpPr/>
      </cdr:nvSpPr>
      <cdr:spPr>
        <a:xfrm xmlns:a="http://schemas.openxmlformats.org/drawingml/2006/main">
          <a:off x="250577" y="319984"/>
          <a:ext cx="980529" cy="475354"/>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hu-HU" sz="900">
              <a:solidFill>
                <a:sysClr val="windowText" lastClr="000000"/>
              </a:solidFill>
            </a:rPr>
            <a:t>Banki</a:t>
          </a:r>
          <a:r>
            <a:rPr lang="hu-HU" sz="900" baseline="0">
              <a:solidFill>
                <a:sysClr val="windowText" lastClr="000000"/>
              </a:solidFill>
            </a:rPr>
            <a:t> Karbonkockázati Index </a:t>
          </a:r>
          <a:endParaRPr lang="en-US" sz="900">
            <a:solidFill>
              <a:sysClr val="windowText" lastClr="000000"/>
            </a:solidFill>
          </a:endParaRPr>
        </a:p>
      </cdr:txBody>
    </cdr:sp>
  </cdr:relSizeAnchor>
</c:userShapes>
</file>

<file path=xl/drawings/drawing82.xml><?xml version="1.0" encoding="utf-8"?>
<c:userShapes xmlns:c="http://schemas.openxmlformats.org/drawingml/2006/chart">
  <cdr:relSizeAnchor xmlns:cdr="http://schemas.openxmlformats.org/drawingml/2006/chartDrawing">
    <cdr:from>
      <cdr:x>0.05957</cdr:x>
      <cdr:y>0.04803</cdr:y>
    </cdr:from>
    <cdr:to>
      <cdr:x>0.33011</cdr:x>
      <cdr:y>0.11092</cdr:y>
    </cdr:to>
    <cdr:sp macro="" textlink="">
      <cdr:nvSpPr>
        <cdr:cNvPr id="3" name="Rectangle 2">
          <a:extLst xmlns:a="http://schemas.openxmlformats.org/drawingml/2006/main">
            <a:ext uri="{FF2B5EF4-FFF2-40B4-BE49-F238E27FC236}">
              <a16:creationId xmlns:a16="http://schemas.microsoft.com/office/drawing/2014/main" id="{9B81DF24-6AC7-4404-9028-5E56A2748EAF}"/>
            </a:ext>
          </a:extLst>
        </cdr:cNvPr>
        <cdr:cNvSpPr/>
      </cdr:nvSpPr>
      <cdr:spPr>
        <a:xfrm xmlns:a="http://schemas.openxmlformats.org/drawingml/2006/main">
          <a:off x="215496" y="365550"/>
          <a:ext cx="978751" cy="47866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hu-HU" sz="900">
              <a:solidFill>
                <a:sysClr val="windowText" lastClr="000000"/>
              </a:solidFill>
            </a:rPr>
            <a:t>Bank</a:t>
          </a:r>
          <a:r>
            <a:rPr lang="hu-HU" sz="900" baseline="0">
              <a:solidFill>
                <a:sysClr val="windowText" lastClr="000000"/>
              </a:solidFill>
            </a:rPr>
            <a:t> Carbon Risk Index</a:t>
          </a:r>
          <a:endParaRPr lang="en-US" sz="900">
            <a:solidFill>
              <a:sysClr val="windowText" lastClr="000000"/>
            </a:solidFill>
          </a:endParaRPr>
        </a:p>
      </cdr:txBody>
    </cdr:sp>
  </cdr:relSizeAnchor>
  <cdr:relSizeAnchor xmlns:cdr="http://schemas.openxmlformats.org/drawingml/2006/chartDrawing">
    <cdr:from>
      <cdr:x>0.66028</cdr:x>
      <cdr:y>0.05446</cdr:y>
    </cdr:from>
    <cdr:to>
      <cdr:x>0.93082</cdr:x>
      <cdr:y>0.11735</cdr:y>
    </cdr:to>
    <cdr:sp macro="" textlink="">
      <cdr:nvSpPr>
        <cdr:cNvPr id="4" name="Rectangle 2">
          <a:extLst xmlns:a="http://schemas.openxmlformats.org/drawingml/2006/main">
            <a:ext uri="{FF2B5EF4-FFF2-40B4-BE49-F238E27FC236}">
              <a16:creationId xmlns:a16="http://schemas.microsoft.com/office/drawing/2014/main" id="{D99292C7-6C4B-429B-9ABC-87A1C512CFBF}"/>
            </a:ext>
          </a:extLst>
        </cdr:cNvPr>
        <cdr:cNvSpPr/>
      </cdr:nvSpPr>
      <cdr:spPr>
        <a:xfrm xmlns:a="http://schemas.openxmlformats.org/drawingml/2006/main">
          <a:off x="2388754" y="414482"/>
          <a:ext cx="978751" cy="47866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r"/>
          <a:r>
            <a:rPr lang="hu-HU" sz="900">
              <a:solidFill>
                <a:sysClr val="windowText" lastClr="000000"/>
              </a:solidFill>
            </a:rPr>
            <a:t>Bank</a:t>
          </a:r>
          <a:r>
            <a:rPr lang="hu-HU" sz="900" baseline="0">
              <a:solidFill>
                <a:sysClr val="windowText" lastClr="000000"/>
              </a:solidFill>
            </a:rPr>
            <a:t> Carbon Risk Index</a:t>
          </a:r>
          <a:endParaRPr lang="en-US" sz="900">
            <a:solidFill>
              <a:sysClr val="windowText" lastClr="000000"/>
            </a:solidFill>
          </a:endParaRPr>
        </a:p>
      </cdr:txBody>
    </cdr:sp>
  </cdr:relSizeAnchor>
</c:userShapes>
</file>

<file path=xl/drawings/drawing83.xml><?xml version="1.0" encoding="utf-8"?>
<xdr:wsDr xmlns:xdr="http://schemas.openxmlformats.org/drawingml/2006/spreadsheetDrawing" xmlns:a="http://schemas.openxmlformats.org/drawingml/2006/main">
  <xdr:twoCellAnchor editAs="oneCell">
    <xdr:from>
      <xdr:col>15</xdr:col>
      <xdr:colOff>476249</xdr:colOff>
      <xdr:row>13</xdr:row>
      <xdr:rowOff>0</xdr:rowOff>
    </xdr:from>
    <xdr:to>
      <xdr:col>25</xdr:col>
      <xdr:colOff>457200</xdr:colOff>
      <xdr:row>40</xdr:row>
      <xdr:rowOff>76402</xdr:rowOff>
    </xdr:to>
    <xdr:graphicFrame macro="">
      <xdr:nvGraphicFramePr>
        <xdr:cNvPr id="5" name="Diagram 1">
          <a:extLst>
            <a:ext uri="{FF2B5EF4-FFF2-40B4-BE49-F238E27FC236}">
              <a16:creationId xmlns:a16="http://schemas.microsoft.com/office/drawing/2014/main" id="{1649D4C7-AABF-4148-BE3B-6544D6A5823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0</xdr:colOff>
      <xdr:row>42</xdr:row>
      <xdr:rowOff>0</xdr:rowOff>
    </xdr:from>
    <xdr:to>
      <xdr:col>25</xdr:col>
      <xdr:colOff>590551</xdr:colOff>
      <xdr:row>69</xdr:row>
      <xdr:rowOff>76402</xdr:rowOff>
    </xdr:to>
    <xdr:graphicFrame macro="">
      <xdr:nvGraphicFramePr>
        <xdr:cNvPr id="3" name="Diagram 1">
          <a:extLst>
            <a:ext uri="{FF2B5EF4-FFF2-40B4-BE49-F238E27FC236}">
              <a16:creationId xmlns:a16="http://schemas.microsoft.com/office/drawing/2014/main" id="{A44C8965-F922-421D-BA18-BE692C20A41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4.xml><?xml version="1.0" encoding="utf-8"?>
<c:userShapes xmlns:c="http://schemas.openxmlformats.org/drawingml/2006/chart">
  <cdr:relSizeAnchor xmlns:cdr="http://schemas.openxmlformats.org/drawingml/2006/chartDrawing">
    <cdr:from>
      <cdr:x>0.21068</cdr:x>
      <cdr:y>0.54776</cdr:y>
    </cdr:from>
    <cdr:to>
      <cdr:x>0.27991</cdr:x>
      <cdr:y>0.61266</cdr:y>
    </cdr:to>
    <cdr:sp macro="" textlink="">
      <cdr:nvSpPr>
        <cdr:cNvPr id="2" name="Rectangle 1">
          <a:extLst xmlns:a="http://schemas.openxmlformats.org/drawingml/2006/main">
            <a:ext uri="{FF2B5EF4-FFF2-40B4-BE49-F238E27FC236}">
              <a16:creationId xmlns:a16="http://schemas.microsoft.com/office/drawing/2014/main" id="{A9321A64-7578-47A0-A614-E99B8A70606C}"/>
            </a:ext>
          </a:extLst>
        </cdr:cNvPr>
        <cdr:cNvSpPr/>
      </cdr:nvSpPr>
      <cdr:spPr>
        <a:xfrm xmlns:a="http://schemas.openxmlformats.org/drawingml/2006/main" flipH="1">
          <a:off x="1271140" y="2295781"/>
          <a:ext cx="417704" cy="272009"/>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hu-HU" sz="1000" b="0">
              <a:solidFill>
                <a:schemeClr val="accent6">
                  <a:lumMod val="75000"/>
                </a:schemeClr>
              </a:solidFill>
            </a:rPr>
            <a:t>A01</a:t>
          </a:r>
          <a:endParaRPr lang="en-US" sz="1000" b="0">
            <a:solidFill>
              <a:schemeClr val="accent6">
                <a:lumMod val="75000"/>
              </a:schemeClr>
            </a:solidFill>
          </a:endParaRPr>
        </a:p>
      </cdr:txBody>
    </cdr:sp>
  </cdr:relSizeAnchor>
  <cdr:relSizeAnchor xmlns:cdr="http://schemas.openxmlformats.org/drawingml/2006/chartDrawing">
    <cdr:from>
      <cdr:x>0.21923</cdr:x>
      <cdr:y>0.34314</cdr:y>
    </cdr:from>
    <cdr:to>
      <cdr:x>0.28846</cdr:x>
      <cdr:y>0.40804</cdr:y>
    </cdr:to>
    <cdr:sp macro="" textlink="">
      <cdr:nvSpPr>
        <cdr:cNvPr id="3" name="Rectangle 2">
          <a:extLst xmlns:a="http://schemas.openxmlformats.org/drawingml/2006/main">
            <a:ext uri="{FF2B5EF4-FFF2-40B4-BE49-F238E27FC236}">
              <a16:creationId xmlns:a16="http://schemas.microsoft.com/office/drawing/2014/main" id="{98D4477F-E90E-44F6-858F-FA0F74EE8FF3}"/>
            </a:ext>
          </a:extLst>
        </cdr:cNvPr>
        <cdr:cNvSpPr/>
      </cdr:nvSpPr>
      <cdr:spPr>
        <a:xfrm xmlns:a="http://schemas.openxmlformats.org/drawingml/2006/main" flipH="1">
          <a:off x="1322711" y="1438188"/>
          <a:ext cx="417704" cy="272009"/>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000" b="0">
              <a:solidFill>
                <a:srgbClr val="002060"/>
              </a:solidFill>
            </a:rPr>
            <a:t>D35</a:t>
          </a:r>
          <a:endParaRPr lang="en-US" sz="1000" b="0">
            <a:solidFill>
              <a:srgbClr val="002060"/>
            </a:solidFill>
          </a:endParaRPr>
        </a:p>
      </cdr:txBody>
    </cdr:sp>
  </cdr:relSizeAnchor>
  <cdr:relSizeAnchor xmlns:cdr="http://schemas.openxmlformats.org/drawingml/2006/chartDrawing">
    <cdr:from>
      <cdr:x>0.37444</cdr:x>
      <cdr:y>0.37234</cdr:y>
    </cdr:from>
    <cdr:to>
      <cdr:x>0.47635</cdr:x>
      <cdr:y>0.43724</cdr:y>
    </cdr:to>
    <cdr:sp macro="" textlink="">
      <cdr:nvSpPr>
        <cdr:cNvPr id="4" name="Rectangle 3">
          <a:extLst xmlns:a="http://schemas.openxmlformats.org/drawingml/2006/main">
            <a:ext uri="{FF2B5EF4-FFF2-40B4-BE49-F238E27FC236}">
              <a16:creationId xmlns:a16="http://schemas.microsoft.com/office/drawing/2014/main" id="{F414B2EA-6952-498D-8B79-714BA57F0D12}"/>
            </a:ext>
          </a:extLst>
        </cdr:cNvPr>
        <cdr:cNvSpPr/>
      </cdr:nvSpPr>
      <cdr:spPr>
        <a:xfrm xmlns:a="http://schemas.openxmlformats.org/drawingml/2006/main" flipH="1">
          <a:off x="2259204" y="1560545"/>
          <a:ext cx="614881" cy="272009"/>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000" b="0">
              <a:solidFill>
                <a:sysClr val="windowText" lastClr="000000"/>
              </a:solidFill>
            </a:rPr>
            <a:t>Egyéb</a:t>
          </a:r>
          <a:endParaRPr lang="en-US" sz="1000" b="0">
            <a:solidFill>
              <a:sysClr val="windowText" lastClr="000000"/>
            </a:solidFill>
          </a:endParaRPr>
        </a:p>
      </cdr:txBody>
    </cdr:sp>
  </cdr:relSizeAnchor>
  <cdr:relSizeAnchor xmlns:cdr="http://schemas.openxmlformats.org/drawingml/2006/chartDrawing">
    <cdr:from>
      <cdr:x>0.19969</cdr:x>
      <cdr:y>0.61565</cdr:y>
    </cdr:from>
    <cdr:to>
      <cdr:x>0.30161</cdr:x>
      <cdr:y>0.68055</cdr:y>
    </cdr:to>
    <cdr:sp macro="" textlink="">
      <cdr:nvSpPr>
        <cdr:cNvPr id="5" name="Rectangle 4">
          <a:extLst xmlns:a="http://schemas.openxmlformats.org/drawingml/2006/main">
            <a:ext uri="{FF2B5EF4-FFF2-40B4-BE49-F238E27FC236}">
              <a16:creationId xmlns:a16="http://schemas.microsoft.com/office/drawing/2014/main" id="{8E3CD198-94A1-4B65-A1D7-9D7C383FB351}"/>
            </a:ext>
          </a:extLst>
        </cdr:cNvPr>
        <cdr:cNvSpPr/>
      </cdr:nvSpPr>
      <cdr:spPr>
        <a:xfrm xmlns:a="http://schemas.openxmlformats.org/drawingml/2006/main" flipH="1">
          <a:off x="1204819" y="2580305"/>
          <a:ext cx="614941" cy="272009"/>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000" b="0">
              <a:solidFill>
                <a:schemeClr val="accent2"/>
              </a:solidFill>
            </a:rPr>
            <a:t>H52</a:t>
          </a:r>
          <a:endParaRPr lang="en-US" b="0">
            <a:solidFill>
              <a:schemeClr val="accent2"/>
            </a:solidFill>
          </a:endParaRPr>
        </a:p>
      </cdr:txBody>
    </cdr:sp>
  </cdr:relSizeAnchor>
  <cdr:relSizeAnchor xmlns:cdr="http://schemas.openxmlformats.org/drawingml/2006/chartDrawing">
    <cdr:from>
      <cdr:x>0.30513</cdr:x>
      <cdr:y>0.51827</cdr:y>
    </cdr:from>
    <cdr:to>
      <cdr:x>0.37436</cdr:x>
      <cdr:y>0.58317</cdr:y>
    </cdr:to>
    <cdr:sp macro="" textlink="">
      <cdr:nvSpPr>
        <cdr:cNvPr id="6" name="Rectangle 5">
          <a:extLst xmlns:a="http://schemas.openxmlformats.org/drawingml/2006/main">
            <a:ext uri="{FF2B5EF4-FFF2-40B4-BE49-F238E27FC236}">
              <a16:creationId xmlns:a16="http://schemas.microsoft.com/office/drawing/2014/main" id="{0229083E-5EF1-4E39-8768-CB1015B8E481}"/>
            </a:ext>
          </a:extLst>
        </cdr:cNvPr>
        <cdr:cNvSpPr/>
      </cdr:nvSpPr>
      <cdr:spPr>
        <a:xfrm xmlns:a="http://schemas.openxmlformats.org/drawingml/2006/main" flipH="1">
          <a:off x="1841006" y="2172190"/>
          <a:ext cx="417704" cy="272009"/>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000" b="0">
              <a:solidFill>
                <a:srgbClr val="C00000"/>
              </a:solidFill>
            </a:rPr>
            <a:t>C20</a:t>
          </a:r>
          <a:endParaRPr lang="en-US" sz="1000" b="0">
            <a:solidFill>
              <a:srgbClr val="C00000"/>
            </a:solidFill>
          </a:endParaRPr>
        </a:p>
      </cdr:txBody>
    </cdr:sp>
  </cdr:relSizeAnchor>
  <cdr:relSizeAnchor xmlns:cdr="http://schemas.openxmlformats.org/drawingml/2006/chartDrawing">
    <cdr:from>
      <cdr:x>0.644</cdr:x>
      <cdr:y>0.00922</cdr:y>
    </cdr:from>
    <cdr:to>
      <cdr:x>0.955</cdr:x>
      <cdr:y>0.05468</cdr:y>
    </cdr:to>
    <cdr:sp macro="" textlink="">
      <cdr:nvSpPr>
        <cdr:cNvPr id="17" name="TextBox 16">
          <a:extLst xmlns:a="http://schemas.openxmlformats.org/drawingml/2006/main">
            <a:ext uri="{FF2B5EF4-FFF2-40B4-BE49-F238E27FC236}">
              <a16:creationId xmlns:a16="http://schemas.microsoft.com/office/drawing/2014/main" id="{BEF38331-1BAD-446F-B104-DFB456C6EF96}"/>
            </a:ext>
          </a:extLst>
        </cdr:cNvPr>
        <cdr:cNvSpPr txBox="1"/>
      </cdr:nvSpPr>
      <cdr:spPr>
        <a:xfrm xmlns:a="http://schemas.openxmlformats.org/drawingml/2006/main">
          <a:off x="3885641" y="38661"/>
          <a:ext cx="187642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hu-HU" sz="1000">
              <a:solidFill>
                <a:sysClr val="windowText" lastClr="000000"/>
              </a:solidFill>
            </a:rPr>
            <a:t>Ágazati BKI (Lineáris súlyozás)</a:t>
          </a:r>
          <a:endParaRPr lang="en-US" sz="1000">
            <a:solidFill>
              <a:sysClr val="windowText" lastClr="000000"/>
            </a:solidFill>
          </a:endParaRPr>
        </a:p>
      </cdr:txBody>
    </cdr:sp>
  </cdr:relSizeAnchor>
</c:userShapes>
</file>

<file path=xl/drawings/drawing85.xml><?xml version="1.0" encoding="utf-8"?>
<c:userShapes xmlns:c="http://schemas.openxmlformats.org/drawingml/2006/chart">
  <cdr:relSizeAnchor xmlns:cdr="http://schemas.openxmlformats.org/drawingml/2006/chartDrawing">
    <cdr:from>
      <cdr:x>0.21068</cdr:x>
      <cdr:y>0.54776</cdr:y>
    </cdr:from>
    <cdr:to>
      <cdr:x>0.27991</cdr:x>
      <cdr:y>0.61266</cdr:y>
    </cdr:to>
    <cdr:sp macro="" textlink="">
      <cdr:nvSpPr>
        <cdr:cNvPr id="2" name="Rectangle 1">
          <a:extLst xmlns:a="http://schemas.openxmlformats.org/drawingml/2006/main">
            <a:ext uri="{FF2B5EF4-FFF2-40B4-BE49-F238E27FC236}">
              <a16:creationId xmlns:a16="http://schemas.microsoft.com/office/drawing/2014/main" id="{A9321A64-7578-47A0-A614-E99B8A70606C}"/>
            </a:ext>
          </a:extLst>
        </cdr:cNvPr>
        <cdr:cNvSpPr/>
      </cdr:nvSpPr>
      <cdr:spPr>
        <a:xfrm xmlns:a="http://schemas.openxmlformats.org/drawingml/2006/main" flipH="1">
          <a:off x="1271140" y="2295781"/>
          <a:ext cx="417704" cy="272009"/>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hu-HU" sz="1000" b="0">
              <a:solidFill>
                <a:schemeClr val="accent6">
                  <a:lumMod val="75000"/>
                </a:schemeClr>
              </a:solidFill>
            </a:rPr>
            <a:t>A01</a:t>
          </a:r>
          <a:endParaRPr lang="en-US" sz="1000" b="0">
            <a:solidFill>
              <a:schemeClr val="accent6">
                <a:lumMod val="75000"/>
              </a:schemeClr>
            </a:solidFill>
          </a:endParaRPr>
        </a:p>
      </cdr:txBody>
    </cdr:sp>
  </cdr:relSizeAnchor>
  <cdr:relSizeAnchor xmlns:cdr="http://schemas.openxmlformats.org/drawingml/2006/chartDrawing">
    <cdr:from>
      <cdr:x>0.21923</cdr:x>
      <cdr:y>0.34314</cdr:y>
    </cdr:from>
    <cdr:to>
      <cdr:x>0.28846</cdr:x>
      <cdr:y>0.40804</cdr:y>
    </cdr:to>
    <cdr:sp macro="" textlink="">
      <cdr:nvSpPr>
        <cdr:cNvPr id="3" name="Rectangle 2">
          <a:extLst xmlns:a="http://schemas.openxmlformats.org/drawingml/2006/main">
            <a:ext uri="{FF2B5EF4-FFF2-40B4-BE49-F238E27FC236}">
              <a16:creationId xmlns:a16="http://schemas.microsoft.com/office/drawing/2014/main" id="{98D4477F-E90E-44F6-858F-FA0F74EE8FF3}"/>
            </a:ext>
          </a:extLst>
        </cdr:cNvPr>
        <cdr:cNvSpPr/>
      </cdr:nvSpPr>
      <cdr:spPr>
        <a:xfrm xmlns:a="http://schemas.openxmlformats.org/drawingml/2006/main" flipH="1">
          <a:off x="1322711" y="1438188"/>
          <a:ext cx="417704" cy="272009"/>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000" b="0">
              <a:solidFill>
                <a:srgbClr val="002060"/>
              </a:solidFill>
            </a:rPr>
            <a:t>D35</a:t>
          </a:r>
          <a:endParaRPr lang="en-US" sz="1000" b="0">
            <a:solidFill>
              <a:srgbClr val="002060"/>
            </a:solidFill>
          </a:endParaRPr>
        </a:p>
      </cdr:txBody>
    </cdr:sp>
  </cdr:relSizeAnchor>
  <cdr:relSizeAnchor xmlns:cdr="http://schemas.openxmlformats.org/drawingml/2006/chartDrawing">
    <cdr:from>
      <cdr:x>0.37444</cdr:x>
      <cdr:y>0.37234</cdr:y>
    </cdr:from>
    <cdr:to>
      <cdr:x>0.47635</cdr:x>
      <cdr:y>0.43724</cdr:y>
    </cdr:to>
    <cdr:sp macro="" textlink="">
      <cdr:nvSpPr>
        <cdr:cNvPr id="4" name="Rectangle 3">
          <a:extLst xmlns:a="http://schemas.openxmlformats.org/drawingml/2006/main">
            <a:ext uri="{FF2B5EF4-FFF2-40B4-BE49-F238E27FC236}">
              <a16:creationId xmlns:a16="http://schemas.microsoft.com/office/drawing/2014/main" id="{F414B2EA-6952-498D-8B79-714BA57F0D12}"/>
            </a:ext>
          </a:extLst>
        </cdr:cNvPr>
        <cdr:cNvSpPr/>
      </cdr:nvSpPr>
      <cdr:spPr>
        <a:xfrm xmlns:a="http://schemas.openxmlformats.org/drawingml/2006/main" flipH="1">
          <a:off x="2275454" y="1560552"/>
          <a:ext cx="619302" cy="272009"/>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000" b="0">
              <a:solidFill>
                <a:sysClr val="windowText" lastClr="000000"/>
              </a:solidFill>
            </a:rPr>
            <a:t>Other</a:t>
          </a:r>
          <a:endParaRPr lang="en-US" sz="1000" b="0">
            <a:solidFill>
              <a:sysClr val="windowText" lastClr="000000"/>
            </a:solidFill>
          </a:endParaRPr>
        </a:p>
      </cdr:txBody>
    </cdr:sp>
  </cdr:relSizeAnchor>
  <cdr:relSizeAnchor xmlns:cdr="http://schemas.openxmlformats.org/drawingml/2006/chartDrawing">
    <cdr:from>
      <cdr:x>0.19969</cdr:x>
      <cdr:y>0.61565</cdr:y>
    </cdr:from>
    <cdr:to>
      <cdr:x>0.30161</cdr:x>
      <cdr:y>0.68055</cdr:y>
    </cdr:to>
    <cdr:sp macro="" textlink="">
      <cdr:nvSpPr>
        <cdr:cNvPr id="5" name="Rectangle 4">
          <a:extLst xmlns:a="http://schemas.openxmlformats.org/drawingml/2006/main">
            <a:ext uri="{FF2B5EF4-FFF2-40B4-BE49-F238E27FC236}">
              <a16:creationId xmlns:a16="http://schemas.microsoft.com/office/drawing/2014/main" id="{8E3CD198-94A1-4B65-A1D7-9D7C383FB351}"/>
            </a:ext>
          </a:extLst>
        </cdr:cNvPr>
        <cdr:cNvSpPr/>
      </cdr:nvSpPr>
      <cdr:spPr>
        <a:xfrm xmlns:a="http://schemas.openxmlformats.org/drawingml/2006/main" flipH="1">
          <a:off x="1204819" y="2580305"/>
          <a:ext cx="614941" cy="272009"/>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000" b="0">
              <a:solidFill>
                <a:schemeClr val="accent2"/>
              </a:solidFill>
            </a:rPr>
            <a:t>H52</a:t>
          </a:r>
          <a:endParaRPr lang="en-US" b="0">
            <a:solidFill>
              <a:schemeClr val="accent2"/>
            </a:solidFill>
          </a:endParaRPr>
        </a:p>
      </cdr:txBody>
    </cdr:sp>
  </cdr:relSizeAnchor>
  <cdr:relSizeAnchor xmlns:cdr="http://schemas.openxmlformats.org/drawingml/2006/chartDrawing">
    <cdr:from>
      <cdr:x>0.30513</cdr:x>
      <cdr:y>0.51827</cdr:y>
    </cdr:from>
    <cdr:to>
      <cdr:x>0.37436</cdr:x>
      <cdr:y>0.58317</cdr:y>
    </cdr:to>
    <cdr:sp macro="" textlink="">
      <cdr:nvSpPr>
        <cdr:cNvPr id="6" name="Rectangle 5">
          <a:extLst xmlns:a="http://schemas.openxmlformats.org/drawingml/2006/main">
            <a:ext uri="{FF2B5EF4-FFF2-40B4-BE49-F238E27FC236}">
              <a16:creationId xmlns:a16="http://schemas.microsoft.com/office/drawing/2014/main" id="{0229083E-5EF1-4E39-8768-CB1015B8E481}"/>
            </a:ext>
          </a:extLst>
        </cdr:cNvPr>
        <cdr:cNvSpPr/>
      </cdr:nvSpPr>
      <cdr:spPr>
        <a:xfrm xmlns:a="http://schemas.openxmlformats.org/drawingml/2006/main" flipH="1">
          <a:off x="1841006" y="2172190"/>
          <a:ext cx="417704" cy="272009"/>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000" b="0">
              <a:solidFill>
                <a:srgbClr val="C00000"/>
              </a:solidFill>
            </a:rPr>
            <a:t>C20</a:t>
          </a:r>
          <a:endParaRPr lang="en-US" sz="1000" b="0">
            <a:solidFill>
              <a:srgbClr val="C00000"/>
            </a:solidFill>
          </a:endParaRPr>
        </a:p>
      </cdr:txBody>
    </cdr:sp>
  </cdr:relSizeAnchor>
  <cdr:relSizeAnchor xmlns:cdr="http://schemas.openxmlformats.org/drawingml/2006/chartDrawing">
    <cdr:from>
      <cdr:x>0.64243</cdr:x>
      <cdr:y>0.01831</cdr:y>
    </cdr:from>
    <cdr:to>
      <cdr:x>0.95343</cdr:x>
      <cdr:y>0.06377</cdr:y>
    </cdr:to>
    <cdr:sp macro="" textlink="">
      <cdr:nvSpPr>
        <cdr:cNvPr id="17" name="TextBox 16">
          <a:extLst xmlns:a="http://schemas.openxmlformats.org/drawingml/2006/main">
            <a:ext uri="{FF2B5EF4-FFF2-40B4-BE49-F238E27FC236}">
              <a16:creationId xmlns:a16="http://schemas.microsoft.com/office/drawing/2014/main" id="{BEF38331-1BAD-446F-B104-DFB456C6EF96}"/>
            </a:ext>
          </a:extLst>
        </cdr:cNvPr>
        <cdr:cNvSpPr txBox="1"/>
      </cdr:nvSpPr>
      <cdr:spPr>
        <a:xfrm xmlns:a="http://schemas.openxmlformats.org/drawingml/2006/main">
          <a:off x="3904031" y="76743"/>
          <a:ext cx="1889932" cy="1905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hu-HU" sz="1000" b="0" i="0" baseline="0">
              <a:effectLst/>
              <a:latin typeface="+mn-lt"/>
              <a:ea typeface="+mn-ea"/>
              <a:cs typeface="+mn-cs"/>
            </a:rPr>
            <a:t>Sectoral BCRI (Linear weighting)</a:t>
          </a:r>
          <a:endParaRPr lang="hu-HU" sz="1000">
            <a:effectLst/>
          </a:endParaRPr>
        </a:p>
      </cdr:txBody>
    </cdr:sp>
  </cdr:relSizeAnchor>
</c:userShapes>
</file>

<file path=xl/drawings/drawing86.xml><?xml version="1.0" encoding="utf-8"?>
<xdr:wsDr xmlns:xdr="http://schemas.openxmlformats.org/drawingml/2006/spreadsheetDrawing" xmlns:a="http://schemas.openxmlformats.org/drawingml/2006/main">
  <xdr:twoCellAnchor editAs="oneCell">
    <xdr:from>
      <xdr:col>14</xdr:col>
      <xdr:colOff>559172</xdr:colOff>
      <xdr:row>12</xdr:row>
      <xdr:rowOff>25773</xdr:rowOff>
    </xdr:from>
    <xdr:to>
      <xdr:col>24</xdr:col>
      <xdr:colOff>492257</xdr:colOff>
      <xdr:row>39</xdr:row>
      <xdr:rowOff>106658</xdr:rowOff>
    </xdr:to>
    <xdr:graphicFrame macro="">
      <xdr:nvGraphicFramePr>
        <xdr:cNvPr id="4" name="Diagram 1">
          <a:extLst>
            <a:ext uri="{FF2B5EF4-FFF2-40B4-BE49-F238E27FC236}">
              <a16:creationId xmlns:a16="http://schemas.microsoft.com/office/drawing/2014/main" id="{7E94FB4E-16B4-46CF-8E72-2585960F56D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514350</xdr:colOff>
      <xdr:row>41</xdr:row>
      <xdr:rowOff>9525</xdr:rowOff>
    </xdr:from>
    <xdr:to>
      <xdr:col>24</xdr:col>
      <xdr:colOff>447435</xdr:colOff>
      <xdr:row>68</xdr:row>
      <xdr:rowOff>90410</xdr:rowOff>
    </xdr:to>
    <xdr:graphicFrame macro="">
      <xdr:nvGraphicFramePr>
        <xdr:cNvPr id="3" name="Diagram 1">
          <a:extLst>
            <a:ext uri="{FF2B5EF4-FFF2-40B4-BE49-F238E27FC236}">
              <a16:creationId xmlns:a16="http://schemas.microsoft.com/office/drawing/2014/main" id="{DECFAE78-C619-49C4-AA60-0F5D98CFAB6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7.xml><?xml version="1.0" encoding="utf-8"?>
<c:userShapes xmlns:c="http://schemas.openxmlformats.org/drawingml/2006/chart">
  <cdr:relSizeAnchor xmlns:cdr="http://schemas.openxmlformats.org/drawingml/2006/chartDrawing">
    <cdr:from>
      <cdr:x>0.54638</cdr:x>
      <cdr:y>0.15057</cdr:y>
    </cdr:from>
    <cdr:to>
      <cdr:x>0.61561</cdr:x>
      <cdr:y>0.21547</cdr:y>
    </cdr:to>
    <cdr:sp macro="" textlink="">
      <cdr:nvSpPr>
        <cdr:cNvPr id="2" name="Rectangle 1">
          <a:extLst xmlns:a="http://schemas.openxmlformats.org/drawingml/2006/main">
            <a:ext uri="{FF2B5EF4-FFF2-40B4-BE49-F238E27FC236}">
              <a16:creationId xmlns:a16="http://schemas.microsoft.com/office/drawing/2014/main" id="{A9321A64-7578-47A0-A614-E99B8A70606C}"/>
            </a:ext>
          </a:extLst>
        </cdr:cNvPr>
        <cdr:cNvSpPr/>
      </cdr:nvSpPr>
      <cdr:spPr>
        <a:xfrm xmlns:a="http://schemas.openxmlformats.org/drawingml/2006/main" flipH="1">
          <a:off x="3272109" y="649946"/>
          <a:ext cx="414600" cy="28015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hu-HU" sz="1000" b="0">
              <a:solidFill>
                <a:schemeClr val="accent6"/>
              </a:solidFill>
            </a:rPr>
            <a:t>A01</a:t>
          </a:r>
          <a:endParaRPr lang="en-US" sz="1000" b="0">
            <a:solidFill>
              <a:schemeClr val="accent6"/>
            </a:solidFill>
          </a:endParaRPr>
        </a:p>
      </cdr:txBody>
    </cdr:sp>
  </cdr:relSizeAnchor>
  <cdr:relSizeAnchor xmlns:cdr="http://schemas.openxmlformats.org/drawingml/2006/chartDrawing">
    <cdr:from>
      <cdr:x>0.20682</cdr:x>
      <cdr:y>0.41933</cdr:y>
    </cdr:from>
    <cdr:to>
      <cdr:x>0.27605</cdr:x>
      <cdr:y>0.48423</cdr:y>
    </cdr:to>
    <cdr:sp macro="" textlink="">
      <cdr:nvSpPr>
        <cdr:cNvPr id="3" name="Rectangle 2">
          <a:extLst xmlns:a="http://schemas.openxmlformats.org/drawingml/2006/main">
            <a:ext uri="{FF2B5EF4-FFF2-40B4-BE49-F238E27FC236}">
              <a16:creationId xmlns:a16="http://schemas.microsoft.com/office/drawing/2014/main" id="{98D4477F-E90E-44F6-858F-FA0F74EE8FF3}"/>
            </a:ext>
          </a:extLst>
        </cdr:cNvPr>
        <cdr:cNvSpPr/>
      </cdr:nvSpPr>
      <cdr:spPr>
        <a:xfrm xmlns:a="http://schemas.openxmlformats.org/drawingml/2006/main" flipH="1">
          <a:off x="1238617" y="1810125"/>
          <a:ext cx="414600" cy="28015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000" b="0">
              <a:solidFill>
                <a:schemeClr val="accent1">
                  <a:lumMod val="50000"/>
                </a:schemeClr>
              </a:solidFill>
            </a:rPr>
            <a:t>D35</a:t>
          </a:r>
          <a:endParaRPr lang="en-US" sz="1000" b="0">
            <a:solidFill>
              <a:schemeClr val="accent1">
                <a:lumMod val="50000"/>
              </a:schemeClr>
            </a:solidFill>
          </a:endParaRPr>
        </a:p>
      </cdr:txBody>
    </cdr:sp>
  </cdr:relSizeAnchor>
  <cdr:relSizeAnchor xmlns:cdr="http://schemas.openxmlformats.org/drawingml/2006/chartDrawing">
    <cdr:from>
      <cdr:x>0.14383</cdr:x>
      <cdr:y>0.2522</cdr:y>
    </cdr:from>
    <cdr:to>
      <cdr:x>0.24574</cdr:x>
      <cdr:y>0.3171</cdr:y>
    </cdr:to>
    <cdr:sp macro="" textlink="">
      <cdr:nvSpPr>
        <cdr:cNvPr id="4" name="Rectangle 3">
          <a:extLst xmlns:a="http://schemas.openxmlformats.org/drawingml/2006/main">
            <a:ext uri="{FF2B5EF4-FFF2-40B4-BE49-F238E27FC236}">
              <a16:creationId xmlns:a16="http://schemas.microsoft.com/office/drawing/2014/main" id="{F414B2EA-6952-498D-8B79-714BA57F0D12}"/>
            </a:ext>
          </a:extLst>
        </cdr:cNvPr>
        <cdr:cNvSpPr/>
      </cdr:nvSpPr>
      <cdr:spPr>
        <a:xfrm xmlns:a="http://schemas.openxmlformats.org/drawingml/2006/main" flipH="1">
          <a:off x="867178" y="1058161"/>
          <a:ext cx="614424" cy="272299"/>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000" b="0">
              <a:solidFill>
                <a:sysClr val="windowText" lastClr="000000"/>
              </a:solidFill>
            </a:rPr>
            <a:t>Egyéb</a:t>
          </a:r>
          <a:endParaRPr lang="en-US" sz="1000" b="0">
            <a:solidFill>
              <a:sysClr val="windowText" lastClr="000000"/>
            </a:solidFill>
          </a:endParaRPr>
        </a:p>
      </cdr:txBody>
    </cdr:sp>
  </cdr:relSizeAnchor>
  <cdr:relSizeAnchor xmlns:cdr="http://schemas.openxmlformats.org/drawingml/2006/chartDrawing">
    <cdr:from>
      <cdr:x>0.15443</cdr:x>
      <cdr:y>0.4972</cdr:y>
    </cdr:from>
    <cdr:to>
      <cdr:x>0.25635</cdr:x>
      <cdr:y>0.5621</cdr:y>
    </cdr:to>
    <cdr:sp macro="" textlink="">
      <cdr:nvSpPr>
        <cdr:cNvPr id="5" name="Rectangle 4">
          <a:extLst xmlns:a="http://schemas.openxmlformats.org/drawingml/2006/main">
            <a:ext uri="{FF2B5EF4-FFF2-40B4-BE49-F238E27FC236}">
              <a16:creationId xmlns:a16="http://schemas.microsoft.com/office/drawing/2014/main" id="{8E3CD198-94A1-4B65-A1D7-9D7C383FB351}"/>
            </a:ext>
          </a:extLst>
        </cdr:cNvPr>
        <cdr:cNvSpPr/>
      </cdr:nvSpPr>
      <cdr:spPr>
        <a:xfrm xmlns:a="http://schemas.openxmlformats.org/drawingml/2006/main" flipH="1">
          <a:off x="924839" y="2146288"/>
          <a:ext cx="610373" cy="28015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000" b="0">
              <a:solidFill>
                <a:schemeClr val="accent2"/>
              </a:solidFill>
            </a:rPr>
            <a:t>H52</a:t>
          </a:r>
          <a:endParaRPr lang="en-US" sz="1000" b="0">
            <a:solidFill>
              <a:schemeClr val="accent2"/>
            </a:solidFill>
          </a:endParaRPr>
        </a:p>
      </cdr:txBody>
    </cdr:sp>
  </cdr:relSizeAnchor>
  <cdr:relSizeAnchor xmlns:cdr="http://schemas.openxmlformats.org/drawingml/2006/chartDrawing">
    <cdr:from>
      <cdr:x>0.27231</cdr:x>
      <cdr:y>0.60883</cdr:y>
    </cdr:from>
    <cdr:to>
      <cdr:x>0.34154</cdr:x>
      <cdr:y>0.67373</cdr:y>
    </cdr:to>
    <cdr:sp macro="" textlink="">
      <cdr:nvSpPr>
        <cdr:cNvPr id="6" name="Rectangle 5">
          <a:extLst xmlns:a="http://schemas.openxmlformats.org/drawingml/2006/main">
            <a:ext uri="{FF2B5EF4-FFF2-40B4-BE49-F238E27FC236}">
              <a16:creationId xmlns:a16="http://schemas.microsoft.com/office/drawing/2014/main" id="{0229083E-5EF1-4E39-8768-CB1015B8E481}"/>
            </a:ext>
          </a:extLst>
        </cdr:cNvPr>
        <cdr:cNvSpPr/>
      </cdr:nvSpPr>
      <cdr:spPr>
        <a:xfrm xmlns:a="http://schemas.openxmlformats.org/drawingml/2006/main" flipH="1">
          <a:off x="1630822" y="2628128"/>
          <a:ext cx="414601" cy="280154"/>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000" b="0">
              <a:solidFill>
                <a:srgbClr val="C00000"/>
              </a:solidFill>
            </a:rPr>
            <a:t>C20</a:t>
          </a:r>
          <a:endParaRPr lang="en-US" sz="1000" b="0">
            <a:solidFill>
              <a:srgbClr val="C00000"/>
            </a:solidFill>
          </a:endParaRPr>
        </a:p>
      </cdr:txBody>
    </cdr:sp>
  </cdr:relSizeAnchor>
  <cdr:relSizeAnchor xmlns:cdr="http://schemas.openxmlformats.org/drawingml/2006/chartDrawing">
    <cdr:from>
      <cdr:x>0.61374</cdr:x>
      <cdr:y>0.02993</cdr:y>
    </cdr:from>
    <cdr:to>
      <cdr:x>0.95426</cdr:x>
      <cdr:y>0.08046</cdr:y>
    </cdr:to>
    <cdr:sp macro="" textlink="">
      <cdr:nvSpPr>
        <cdr:cNvPr id="7" name="TextBox 1">
          <a:extLst xmlns:a="http://schemas.openxmlformats.org/drawingml/2006/main">
            <a:ext uri="{FF2B5EF4-FFF2-40B4-BE49-F238E27FC236}">
              <a16:creationId xmlns:a16="http://schemas.microsoft.com/office/drawing/2014/main" id="{EFFA0CD4-5DDB-426B-9A0A-E000FFF94219}"/>
            </a:ext>
          </a:extLst>
        </cdr:cNvPr>
        <cdr:cNvSpPr txBox="1"/>
      </cdr:nvSpPr>
      <cdr:spPr>
        <a:xfrm xmlns:a="http://schemas.openxmlformats.org/drawingml/2006/main">
          <a:off x="3700291" y="125583"/>
          <a:ext cx="2053024" cy="2120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1000">
              <a:solidFill>
                <a:sysClr val="windowText" lastClr="000000"/>
              </a:solidFill>
            </a:rPr>
            <a:t>Ágazati BKI (Gompertz-f. súlyozás)</a:t>
          </a:r>
          <a:endParaRPr lang="en-US" sz="1000">
            <a:solidFill>
              <a:sysClr val="windowText" lastClr="000000"/>
            </a:solidFill>
          </a:endParaRPr>
        </a:p>
      </cdr:txBody>
    </cdr:sp>
  </cdr:relSizeAnchor>
</c:userShapes>
</file>

<file path=xl/drawings/drawing88.xml><?xml version="1.0" encoding="utf-8"?>
<c:userShapes xmlns:c="http://schemas.openxmlformats.org/drawingml/2006/chart">
  <cdr:relSizeAnchor xmlns:cdr="http://schemas.openxmlformats.org/drawingml/2006/chartDrawing">
    <cdr:from>
      <cdr:x>0.54638</cdr:x>
      <cdr:y>0.15057</cdr:y>
    </cdr:from>
    <cdr:to>
      <cdr:x>0.61561</cdr:x>
      <cdr:y>0.21547</cdr:y>
    </cdr:to>
    <cdr:sp macro="" textlink="">
      <cdr:nvSpPr>
        <cdr:cNvPr id="2" name="Rectangle 1">
          <a:extLst xmlns:a="http://schemas.openxmlformats.org/drawingml/2006/main">
            <a:ext uri="{FF2B5EF4-FFF2-40B4-BE49-F238E27FC236}">
              <a16:creationId xmlns:a16="http://schemas.microsoft.com/office/drawing/2014/main" id="{A9321A64-7578-47A0-A614-E99B8A70606C}"/>
            </a:ext>
          </a:extLst>
        </cdr:cNvPr>
        <cdr:cNvSpPr/>
      </cdr:nvSpPr>
      <cdr:spPr>
        <a:xfrm xmlns:a="http://schemas.openxmlformats.org/drawingml/2006/main" flipH="1">
          <a:off x="3272109" y="649946"/>
          <a:ext cx="414600" cy="28015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hu-HU" sz="1000" b="0">
              <a:solidFill>
                <a:schemeClr val="accent6"/>
              </a:solidFill>
            </a:rPr>
            <a:t>A01</a:t>
          </a:r>
          <a:endParaRPr lang="en-US" sz="1000" b="0">
            <a:solidFill>
              <a:schemeClr val="accent6"/>
            </a:solidFill>
          </a:endParaRPr>
        </a:p>
      </cdr:txBody>
    </cdr:sp>
  </cdr:relSizeAnchor>
  <cdr:relSizeAnchor xmlns:cdr="http://schemas.openxmlformats.org/drawingml/2006/chartDrawing">
    <cdr:from>
      <cdr:x>0.20682</cdr:x>
      <cdr:y>0.41933</cdr:y>
    </cdr:from>
    <cdr:to>
      <cdr:x>0.27605</cdr:x>
      <cdr:y>0.48423</cdr:y>
    </cdr:to>
    <cdr:sp macro="" textlink="">
      <cdr:nvSpPr>
        <cdr:cNvPr id="3" name="Rectangle 2">
          <a:extLst xmlns:a="http://schemas.openxmlformats.org/drawingml/2006/main">
            <a:ext uri="{FF2B5EF4-FFF2-40B4-BE49-F238E27FC236}">
              <a16:creationId xmlns:a16="http://schemas.microsoft.com/office/drawing/2014/main" id="{98D4477F-E90E-44F6-858F-FA0F74EE8FF3}"/>
            </a:ext>
          </a:extLst>
        </cdr:cNvPr>
        <cdr:cNvSpPr/>
      </cdr:nvSpPr>
      <cdr:spPr>
        <a:xfrm xmlns:a="http://schemas.openxmlformats.org/drawingml/2006/main" flipH="1">
          <a:off x="1238617" y="1810125"/>
          <a:ext cx="414600" cy="28015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000" b="0">
              <a:solidFill>
                <a:schemeClr val="accent1">
                  <a:lumMod val="50000"/>
                </a:schemeClr>
              </a:solidFill>
            </a:rPr>
            <a:t>D35</a:t>
          </a:r>
          <a:endParaRPr lang="en-US" sz="1000" b="0">
            <a:solidFill>
              <a:schemeClr val="accent1">
                <a:lumMod val="50000"/>
              </a:schemeClr>
            </a:solidFill>
          </a:endParaRPr>
        </a:p>
      </cdr:txBody>
    </cdr:sp>
  </cdr:relSizeAnchor>
  <cdr:relSizeAnchor xmlns:cdr="http://schemas.openxmlformats.org/drawingml/2006/chartDrawing">
    <cdr:from>
      <cdr:x>0.14383</cdr:x>
      <cdr:y>0.2522</cdr:y>
    </cdr:from>
    <cdr:to>
      <cdr:x>0.24574</cdr:x>
      <cdr:y>0.3171</cdr:y>
    </cdr:to>
    <cdr:sp macro="" textlink="">
      <cdr:nvSpPr>
        <cdr:cNvPr id="4" name="Rectangle 3">
          <a:extLst xmlns:a="http://schemas.openxmlformats.org/drawingml/2006/main">
            <a:ext uri="{FF2B5EF4-FFF2-40B4-BE49-F238E27FC236}">
              <a16:creationId xmlns:a16="http://schemas.microsoft.com/office/drawing/2014/main" id="{F414B2EA-6952-498D-8B79-714BA57F0D12}"/>
            </a:ext>
          </a:extLst>
        </cdr:cNvPr>
        <cdr:cNvSpPr/>
      </cdr:nvSpPr>
      <cdr:spPr>
        <a:xfrm xmlns:a="http://schemas.openxmlformats.org/drawingml/2006/main" flipH="1">
          <a:off x="867178" y="1058161"/>
          <a:ext cx="614424" cy="272299"/>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000" b="0">
              <a:solidFill>
                <a:sysClr val="windowText" lastClr="000000"/>
              </a:solidFill>
            </a:rPr>
            <a:t>Egyéb</a:t>
          </a:r>
          <a:endParaRPr lang="en-US" sz="1000" b="0">
            <a:solidFill>
              <a:sysClr val="windowText" lastClr="000000"/>
            </a:solidFill>
          </a:endParaRPr>
        </a:p>
      </cdr:txBody>
    </cdr:sp>
  </cdr:relSizeAnchor>
  <cdr:relSizeAnchor xmlns:cdr="http://schemas.openxmlformats.org/drawingml/2006/chartDrawing">
    <cdr:from>
      <cdr:x>0.15443</cdr:x>
      <cdr:y>0.4972</cdr:y>
    </cdr:from>
    <cdr:to>
      <cdr:x>0.25635</cdr:x>
      <cdr:y>0.5621</cdr:y>
    </cdr:to>
    <cdr:sp macro="" textlink="">
      <cdr:nvSpPr>
        <cdr:cNvPr id="5" name="Rectangle 4">
          <a:extLst xmlns:a="http://schemas.openxmlformats.org/drawingml/2006/main">
            <a:ext uri="{FF2B5EF4-FFF2-40B4-BE49-F238E27FC236}">
              <a16:creationId xmlns:a16="http://schemas.microsoft.com/office/drawing/2014/main" id="{8E3CD198-94A1-4B65-A1D7-9D7C383FB351}"/>
            </a:ext>
          </a:extLst>
        </cdr:cNvPr>
        <cdr:cNvSpPr/>
      </cdr:nvSpPr>
      <cdr:spPr>
        <a:xfrm xmlns:a="http://schemas.openxmlformats.org/drawingml/2006/main" flipH="1">
          <a:off x="924839" y="2146288"/>
          <a:ext cx="610373" cy="28015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000" b="0">
              <a:solidFill>
                <a:schemeClr val="accent2"/>
              </a:solidFill>
            </a:rPr>
            <a:t>H52</a:t>
          </a:r>
          <a:endParaRPr lang="en-US" sz="1000" b="0">
            <a:solidFill>
              <a:schemeClr val="accent2"/>
            </a:solidFill>
          </a:endParaRPr>
        </a:p>
      </cdr:txBody>
    </cdr:sp>
  </cdr:relSizeAnchor>
  <cdr:relSizeAnchor xmlns:cdr="http://schemas.openxmlformats.org/drawingml/2006/chartDrawing">
    <cdr:from>
      <cdr:x>0.27231</cdr:x>
      <cdr:y>0.60883</cdr:y>
    </cdr:from>
    <cdr:to>
      <cdr:x>0.34154</cdr:x>
      <cdr:y>0.67373</cdr:y>
    </cdr:to>
    <cdr:sp macro="" textlink="">
      <cdr:nvSpPr>
        <cdr:cNvPr id="6" name="Rectangle 5">
          <a:extLst xmlns:a="http://schemas.openxmlformats.org/drawingml/2006/main">
            <a:ext uri="{FF2B5EF4-FFF2-40B4-BE49-F238E27FC236}">
              <a16:creationId xmlns:a16="http://schemas.microsoft.com/office/drawing/2014/main" id="{0229083E-5EF1-4E39-8768-CB1015B8E481}"/>
            </a:ext>
          </a:extLst>
        </cdr:cNvPr>
        <cdr:cNvSpPr/>
      </cdr:nvSpPr>
      <cdr:spPr>
        <a:xfrm xmlns:a="http://schemas.openxmlformats.org/drawingml/2006/main" flipH="1">
          <a:off x="1630822" y="2628128"/>
          <a:ext cx="414601" cy="280154"/>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000" b="0">
              <a:solidFill>
                <a:srgbClr val="C00000"/>
              </a:solidFill>
            </a:rPr>
            <a:t>C20</a:t>
          </a:r>
          <a:endParaRPr lang="en-US" sz="1000" b="0">
            <a:solidFill>
              <a:srgbClr val="C00000"/>
            </a:solidFill>
          </a:endParaRPr>
        </a:p>
      </cdr:txBody>
    </cdr:sp>
  </cdr:relSizeAnchor>
  <cdr:relSizeAnchor xmlns:cdr="http://schemas.openxmlformats.org/drawingml/2006/chartDrawing">
    <cdr:from>
      <cdr:x>0.58928</cdr:x>
      <cdr:y>0.02497</cdr:y>
    </cdr:from>
    <cdr:to>
      <cdr:x>0.95426</cdr:x>
      <cdr:y>0.08046</cdr:y>
    </cdr:to>
    <cdr:sp macro="" textlink="">
      <cdr:nvSpPr>
        <cdr:cNvPr id="7" name="TextBox 1">
          <a:extLst xmlns:a="http://schemas.openxmlformats.org/drawingml/2006/main">
            <a:ext uri="{FF2B5EF4-FFF2-40B4-BE49-F238E27FC236}">
              <a16:creationId xmlns:a16="http://schemas.microsoft.com/office/drawing/2014/main" id="{EFFA0CD4-5DDB-426B-9A0A-E000FFF94219}"/>
            </a:ext>
          </a:extLst>
        </cdr:cNvPr>
        <cdr:cNvSpPr txBox="1"/>
      </cdr:nvSpPr>
      <cdr:spPr>
        <a:xfrm xmlns:a="http://schemas.openxmlformats.org/drawingml/2006/main">
          <a:off x="3552825" y="104775"/>
          <a:ext cx="2200490" cy="2328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1000">
              <a:solidFill>
                <a:sysClr val="windowText" lastClr="000000"/>
              </a:solidFill>
            </a:rPr>
            <a:t>Sectoral BCRI (Gompertz</a:t>
          </a:r>
          <a:r>
            <a:rPr lang="hu-HU" sz="1000" baseline="0">
              <a:solidFill>
                <a:sysClr val="windowText" lastClr="000000"/>
              </a:solidFill>
            </a:rPr>
            <a:t> </a:t>
          </a:r>
          <a:r>
            <a:rPr lang="hu-HU" sz="1000">
              <a:solidFill>
                <a:sysClr val="windowText" lastClr="000000"/>
              </a:solidFill>
            </a:rPr>
            <a:t>weighting)</a:t>
          </a:r>
          <a:endParaRPr lang="en-US" sz="1000">
            <a:solidFill>
              <a:sysClr val="windowText" lastClr="000000"/>
            </a:solidFill>
          </a:endParaRPr>
        </a:p>
      </cdr:txBody>
    </cdr:sp>
  </cdr:relSizeAnchor>
</c:userShapes>
</file>

<file path=xl/drawings/drawing89.xml><?xml version="1.0" encoding="utf-8"?>
<xdr:wsDr xmlns:xdr="http://schemas.openxmlformats.org/drawingml/2006/spreadsheetDrawing" xmlns:a="http://schemas.openxmlformats.org/drawingml/2006/main">
  <xdr:twoCellAnchor>
    <xdr:from>
      <xdr:col>7</xdr:col>
      <xdr:colOff>457200</xdr:colOff>
      <xdr:row>8</xdr:row>
      <xdr:rowOff>123825</xdr:rowOff>
    </xdr:from>
    <xdr:to>
      <xdr:col>15</xdr:col>
      <xdr:colOff>581025</xdr:colOff>
      <xdr:row>30</xdr:row>
      <xdr:rowOff>19050</xdr:rowOff>
    </xdr:to>
    <xdr:graphicFrame macro="">
      <xdr:nvGraphicFramePr>
        <xdr:cNvPr id="3" name="Diagram 1">
          <a:extLst>
            <a:ext uri="{FF2B5EF4-FFF2-40B4-BE49-F238E27FC236}">
              <a16:creationId xmlns:a16="http://schemas.microsoft.com/office/drawing/2014/main" id="{E050DD7F-4559-412A-BCB9-1F85B0702E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523875</xdr:colOff>
      <xdr:row>32</xdr:row>
      <xdr:rowOff>38100</xdr:rowOff>
    </xdr:from>
    <xdr:to>
      <xdr:col>16</xdr:col>
      <xdr:colOff>209550</xdr:colOff>
      <xdr:row>53</xdr:row>
      <xdr:rowOff>85725</xdr:rowOff>
    </xdr:to>
    <xdr:graphicFrame macro="">
      <xdr:nvGraphicFramePr>
        <xdr:cNvPr id="4" name="Diagram 1">
          <a:extLst>
            <a:ext uri="{FF2B5EF4-FFF2-40B4-BE49-F238E27FC236}">
              <a16:creationId xmlns:a16="http://schemas.microsoft.com/office/drawing/2014/main" id="{FAAF2809-E578-4536-965A-4E2E49D737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0.7273</cdr:x>
      <cdr:y>0.07126</cdr:y>
    </cdr:from>
    <cdr:to>
      <cdr:x>0.94188</cdr:x>
      <cdr:y>0.83715</cdr:y>
    </cdr:to>
    <cdr:sp macro="" textlink="">
      <cdr:nvSpPr>
        <cdr:cNvPr id="2" name="Rectangle 11">
          <a:extLst xmlns:a="http://schemas.openxmlformats.org/drawingml/2006/main">
            <a:ext uri="{FF2B5EF4-FFF2-40B4-BE49-F238E27FC236}">
              <a16:creationId xmlns:a16="http://schemas.microsoft.com/office/drawing/2014/main" id="{1DF4BE90-C6D5-4959-9C7D-2E077393685D}"/>
            </a:ext>
          </a:extLst>
        </cdr:cNvPr>
        <cdr:cNvSpPr/>
      </cdr:nvSpPr>
      <cdr:spPr>
        <a:xfrm xmlns:a="http://schemas.openxmlformats.org/drawingml/2006/main">
          <a:off x="3841750" y="288925"/>
          <a:ext cx="1133475" cy="3105151"/>
        </a:xfrm>
        <a:prstGeom xmlns:a="http://schemas.openxmlformats.org/drawingml/2006/main" prst="rect">
          <a:avLst/>
        </a:prstGeom>
        <a:solidFill xmlns:a="http://schemas.openxmlformats.org/drawingml/2006/main">
          <a:schemeClr val="bg1">
            <a:lumMod val="50000"/>
            <a:alpha val="1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0.77959</cdr:x>
      <cdr:y>0.43071</cdr:y>
    </cdr:from>
    <cdr:to>
      <cdr:x>0.92953</cdr:x>
      <cdr:y>0.45735</cdr:y>
    </cdr:to>
    <cdr:sp macro="" textlink="">
      <cdr:nvSpPr>
        <cdr:cNvPr id="3" name="Arrow: Left 2">
          <a:extLst xmlns:a="http://schemas.openxmlformats.org/drawingml/2006/main">
            <a:ext uri="{FF2B5EF4-FFF2-40B4-BE49-F238E27FC236}">
              <a16:creationId xmlns:a16="http://schemas.microsoft.com/office/drawing/2014/main" id="{D47C2402-A1A7-4530-B9E6-1F1EA82B35B1}"/>
            </a:ext>
          </a:extLst>
        </cdr:cNvPr>
        <cdr:cNvSpPr/>
      </cdr:nvSpPr>
      <cdr:spPr>
        <a:xfrm xmlns:a="http://schemas.openxmlformats.org/drawingml/2006/main">
          <a:off x="4117975" y="1746250"/>
          <a:ext cx="792000" cy="108000"/>
        </a:xfrm>
        <a:prstGeom xmlns:a="http://schemas.openxmlformats.org/drawingml/2006/main" prst="leftArrow">
          <a:avLst>
            <a:gd name="adj1" fmla="val 100000"/>
            <a:gd name="adj2" fmla="val 50000"/>
          </a:avLst>
        </a:prstGeom>
        <a:solidFill xmlns:a="http://schemas.openxmlformats.org/drawingml/2006/main">
          <a:schemeClr val="accent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800" baseline="0"/>
            <a:t> 2020 HU</a:t>
          </a:r>
          <a:r>
            <a:rPr lang="hu-HU" sz="800"/>
            <a:t> Cél </a:t>
          </a:r>
          <a:endParaRPr lang="en-US" sz="800"/>
        </a:p>
      </cdr:txBody>
    </cdr:sp>
  </cdr:relSizeAnchor>
  <cdr:relSizeAnchor xmlns:cdr="http://schemas.openxmlformats.org/drawingml/2006/chartDrawing">
    <cdr:from>
      <cdr:x>0.77959</cdr:x>
      <cdr:y>0.39547</cdr:y>
    </cdr:from>
    <cdr:to>
      <cdr:x>0.92953</cdr:x>
      <cdr:y>0.42211</cdr:y>
    </cdr:to>
    <cdr:sp macro="" textlink="">
      <cdr:nvSpPr>
        <cdr:cNvPr id="4" name="Arrow: Left 3">
          <a:extLst xmlns:a="http://schemas.openxmlformats.org/drawingml/2006/main">
            <a:ext uri="{FF2B5EF4-FFF2-40B4-BE49-F238E27FC236}">
              <a16:creationId xmlns:a16="http://schemas.microsoft.com/office/drawing/2014/main" id="{A4D6467E-D14A-4D6C-8E29-3DFEABF85CA1}"/>
            </a:ext>
          </a:extLst>
        </cdr:cNvPr>
        <cdr:cNvSpPr/>
      </cdr:nvSpPr>
      <cdr:spPr>
        <a:xfrm xmlns:a="http://schemas.openxmlformats.org/drawingml/2006/main">
          <a:off x="4117975" y="1603375"/>
          <a:ext cx="792000" cy="108000"/>
        </a:xfrm>
        <a:prstGeom xmlns:a="http://schemas.openxmlformats.org/drawingml/2006/main" prst="leftArrow">
          <a:avLst>
            <a:gd name="adj1" fmla="val 100000"/>
            <a:gd name="adj2" fmla="val 50000"/>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800" baseline="0">
              <a:solidFill>
                <a:sysClr val="windowText" lastClr="000000"/>
              </a:solidFill>
            </a:rPr>
            <a:t>2020 V3</a:t>
          </a:r>
          <a:r>
            <a:rPr lang="hu-HU" sz="800">
              <a:solidFill>
                <a:sysClr val="windowText" lastClr="000000"/>
              </a:solidFill>
            </a:rPr>
            <a:t> Cél </a:t>
          </a:r>
          <a:endParaRPr lang="en-US" sz="800">
            <a:solidFill>
              <a:sysClr val="windowText" lastClr="000000"/>
            </a:solidFill>
          </a:endParaRPr>
        </a:p>
      </cdr:txBody>
    </cdr:sp>
  </cdr:relSizeAnchor>
  <cdr:relSizeAnchor xmlns:cdr="http://schemas.openxmlformats.org/drawingml/2006/chartDrawing">
    <cdr:from>
      <cdr:x>0.78861</cdr:x>
      <cdr:y>0.20518</cdr:y>
    </cdr:from>
    <cdr:to>
      <cdr:x>0.93173</cdr:x>
      <cdr:y>0.23803</cdr:y>
    </cdr:to>
    <cdr:sp macro="" textlink="">
      <cdr:nvSpPr>
        <cdr:cNvPr id="5" name="Arrow: Left 4">
          <a:extLst xmlns:a="http://schemas.openxmlformats.org/drawingml/2006/main">
            <a:ext uri="{FF2B5EF4-FFF2-40B4-BE49-F238E27FC236}">
              <a16:creationId xmlns:a16="http://schemas.microsoft.com/office/drawing/2014/main" id="{0B78F999-BEBB-4D8E-B837-3AF934D6A6D1}"/>
            </a:ext>
          </a:extLst>
        </cdr:cNvPr>
        <cdr:cNvSpPr/>
      </cdr:nvSpPr>
      <cdr:spPr>
        <a:xfrm xmlns:a="http://schemas.openxmlformats.org/drawingml/2006/main">
          <a:off x="4165600" y="831850"/>
          <a:ext cx="756000" cy="133200"/>
        </a:xfrm>
        <a:prstGeom xmlns:a="http://schemas.openxmlformats.org/drawingml/2006/main" prst="leftArrow">
          <a:avLst>
            <a:gd name="adj1" fmla="val 100000"/>
            <a:gd name="adj2" fmla="val 50000"/>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800"/>
            <a:t>2020</a:t>
          </a:r>
          <a:r>
            <a:rPr lang="hu-HU" sz="800" baseline="0"/>
            <a:t> EU</a:t>
          </a:r>
          <a:r>
            <a:rPr lang="hu-HU" sz="800"/>
            <a:t> Cél</a:t>
          </a:r>
          <a:endParaRPr lang="en-US" sz="800"/>
        </a:p>
      </cdr:txBody>
    </cdr:sp>
  </cdr:relSizeAnchor>
</c:userShapes>
</file>

<file path=xl/drawings/drawing90.xml><?xml version="1.0" encoding="utf-8"?>
<xdr:wsDr xmlns:xdr="http://schemas.openxmlformats.org/drawingml/2006/spreadsheetDrawing" xmlns:a="http://schemas.openxmlformats.org/drawingml/2006/main">
  <xdr:twoCellAnchor>
    <xdr:from>
      <xdr:col>5</xdr:col>
      <xdr:colOff>1055158</xdr:colOff>
      <xdr:row>12</xdr:row>
      <xdr:rowOff>111654</xdr:rowOff>
    </xdr:from>
    <xdr:to>
      <xdr:col>13</xdr:col>
      <xdr:colOff>227541</xdr:colOff>
      <xdr:row>30</xdr:row>
      <xdr:rowOff>111654</xdr:rowOff>
    </xdr:to>
    <xdr:graphicFrame macro="">
      <xdr:nvGraphicFramePr>
        <xdr:cNvPr id="2" name="Chart 1">
          <a:extLst>
            <a:ext uri="{FF2B5EF4-FFF2-40B4-BE49-F238E27FC236}">
              <a16:creationId xmlns:a16="http://schemas.microsoft.com/office/drawing/2014/main" id="{63044483-50C0-416B-9750-D44B82E3B7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1090084</xdr:colOff>
      <xdr:row>31</xdr:row>
      <xdr:rowOff>105833</xdr:rowOff>
    </xdr:from>
    <xdr:to>
      <xdr:col>13</xdr:col>
      <xdr:colOff>262467</xdr:colOff>
      <xdr:row>49</xdr:row>
      <xdr:rowOff>105833</xdr:rowOff>
    </xdr:to>
    <xdr:graphicFrame macro="">
      <xdr:nvGraphicFramePr>
        <xdr:cNvPr id="3" name="Chart 1">
          <a:extLst>
            <a:ext uri="{FF2B5EF4-FFF2-40B4-BE49-F238E27FC236}">
              <a16:creationId xmlns:a16="http://schemas.microsoft.com/office/drawing/2014/main" id="{BBB20E7D-A79F-49FD-829C-595AEB7880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_workflow\PDF\KOZOS\Gr&#252;nanleihe\&#201;VESHAT&#193;S2020\Z&#246;ld%20t&#225;bl&#225;zat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come"/>
      <sheetName val="Flóra"/>
      <sheetName val="Flóra (2)"/>
      <sheetName val="Flóra (3)"/>
      <sheetName val="számolás"/>
      <sheetName val="Portfolio"/>
    </sheetNames>
    <sheetDataSet>
      <sheetData sheetId="0">
        <row r="2">
          <cell r="B2" t="str">
            <v>Megújuló energia</v>
          </cell>
        </row>
      </sheetData>
      <sheetData sheetId="1"/>
      <sheetData sheetId="2"/>
      <sheetData sheetId="3"/>
      <sheetData sheetId="4">
        <row r="39">
          <cell r="K39" t="str">
            <v>Megújuló energia</v>
          </cell>
          <cell r="L39">
            <v>31.838230080659752</v>
          </cell>
        </row>
        <row r="40">
          <cell r="K40" t="str">
            <v>Zöld épületek</v>
          </cell>
          <cell r="L40">
            <v>27.519704665795395</v>
          </cell>
        </row>
        <row r="41">
          <cell r="K41" t="str">
            <v>Energiahatékonyság</v>
          </cell>
          <cell r="L41">
            <v>16.185699554754585</v>
          </cell>
        </row>
        <row r="42">
          <cell r="K42" t="str">
            <v>Közlekedés</v>
          </cell>
          <cell r="L42">
            <v>11.787021916448577</v>
          </cell>
        </row>
        <row r="43">
          <cell r="K43" t="str">
            <v>Víz menedzsment és védelem</v>
          </cell>
          <cell r="L43">
            <v>7.3260952213337633</v>
          </cell>
        </row>
        <row r="44">
          <cell r="L44">
            <v>1.9321666637375106</v>
          </cell>
        </row>
        <row r="45">
          <cell r="L45">
            <v>1.2350502777740353</v>
          </cell>
        </row>
        <row r="46">
          <cell r="L46">
            <v>0.69400074838536974</v>
          </cell>
        </row>
        <row r="47">
          <cell r="L47">
            <v>0.68671687641948598</v>
          </cell>
        </row>
        <row r="48">
          <cell r="L48">
            <v>0.65619344031114291</v>
          </cell>
        </row>
        <row r="49">
          <cell r="L49">
            <v>0.14820603333288423</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B5F05-145D-44AD-8A8A-BDE96C458E38}">
  <dimension ref="A1:I46"/>
  <sheetViews>
    <sheetView tabSelected="1" zoomScaleNormal="100" workbookViewId="0">
      <selection activeCell="C20" sqref="C20"/>
    </sheetView>
  </sheetViews>
  <sheetFormatPr defaultRowHeight="15" x14ac:dyDescent="0.25"/>
  <cols>
    <col min="1" max="1" width="11.85546875" style="2" bestFit="1" customWidth="1"/>
    <col min="2" max="16384" width="9.140625" style="1"/>
  </cols>
  <sheetData>
    <row r="1" spans="1:9" ht="15" customHeight="1" x14ac:dyDescent="0.25">
      <c r="A1" s="3" t="s">
        <v>235</v>
      </c>
      <c r="B1" s="3" t="s">
        <v>242</v>
      </c>
      <c r="C1" s="3"/>
      <c r="D1" s="3"/>
      <c r="E1" s="3"/>
      <c r="F1" s="3"/>
      <c r="G1" s="3"/>
      <c r="H1" s="3"/>
      <c r="I1" s="3"/>
    </row>
    <row r="2" spans="1:9" x14ac:dyDescent="0.25">
      <c r="A2" s="3" t="s">
        <v>236</v>
      </c>
      <c r="B2" s="3" t="s">
        <v>392</v>
      </c>
      <c r="C2" s="3"/>
      <c r="D2" s="3"/>
      <c r="E2" s="3"/>
      <c r="F2" s="3"/>
      <c r="G2" s="3"/>
      <c r="H2" s="3"/>
      <c r="I2" s="3"/>
    </row>
    <row r="3" spans="1:9" x14ac:dyDescent="0.25">
      <c r="A3" s="3" t="s">
        <v>237</v>
      </c>
      <c r="B3" s="3"/>
      <c r="C3" s="3"/>
      <c r="D3" s="3"/>
      <c r="E3" s="3"/>
      <c r="F3" s="3"/>
      <c r="G3" s="3"/>
      <c r="H3" s="3"/>
      <c r="I3" s="3"/>
    </row>
    <row r="4" spans="1:9" x14ac:dyDescent="0.25">
      <c r="A4" s="3" t="s">
        <v>238</v>
      </c>
      <c r="B4" s="3"/>
      <c r="C4" s="3"/>
      <c r="D4" s="3"/>
      <c r="E4" s="3"/>
      <c r="F4" s="3"/>
      <c r="G4" s="3"/>
      <c r="H4" s="3"/>
      <c r="I4" s="3"/>
    </row>
    <row r="5" spans="1:9" x14ac:dyDescent="0.25">
      <c r="A5" s="4" t="s">
        <v>239</v>
      </c>
      <c r="B5" s="3" t="s">
        <v>317</v>
      </c>
      <c r="C5" s="3"/>
      <c r="D5" s="3"/>
      <c r="E5" s="3"/>
      <c r="F5" s="3"/>
      <c r="G5" s="3"/>
      <c r="H5" s="3"/>
      <c r="I5" s="3"/>
    </row>
    <row r="6" spans="1:9" x14ac:dyDescent="0.25">
      <c r="A6" s="4" t="s">
        <v>240</v>
      </c>
      <c r="B6" s="3" t="s">
        <v>317</v>
      </c>
      <c r="C6" s="3"/>
      <c r="D6" s="3"/>
      <c r="E6" s="3"/>
      <c r="F6" s="3"/>
      <c r="G6" s="3"/>
      <c r="H6" s="3"/>
      <c r="I6" s="3"/>
    </row>
    <row r="7" spans="1:9" x14ac:dyDescent="0.25">
      <c r="A7" s="4"/>
      <c r="B7" s="3"/>
      <c r="C7" s="3"/>
      <c r="D7" s="3"/>
      <c r="E7" s="3"/>
      <c r="F7" s="3"/>
      <c r="G7" s="3"/>
      <c r="H7" s="3"/>
      <c r="I7" s="3"/>
    </row>
    <row r="8" spans="1:9" x14ac:dyDescent="0.25">
      <c r="A8" s="4"/>
      <c r="B8" s="3"/>
      <c r="C8" s="3"/>
      <c r="D8" s="3"/>
      <c r="E8" s="3"/>
      <c r="F8" s="3"/>
      <c r="G8" s="3"/>
      <c r="H8" s="3"/>
      <c r="I8" s="3"/>
    </row>
    <row r="9" spans="1:9" x14ac:dyDescent="0.25">
      <c r="A9" s="4"/>
      <c r="B9" s="3"/>
      <c r="C9" s="3"/>
      <c r="D9" s="3"/>
      <c r="E9" s="3"/>
      <c r="F9" s="3"/>
      <c r="G9" s="3"/>
      <c r="H9" s="3"/>
      <c r="I9" s="3"/>
    </row>
    <row r="10" spans="1:9" x14ac:dyDescent="0.25">
      <c r="A10" s="4" t="s">
        <v>241</v>
      </c>
      <c r="B10" s="4" t="s">
        <v>390</v>
      </c>
    </row>
    <row r="11" spans="1:9" x14ac:dyDescent="0.25">
      <c r="A11" s="4"/>
      <c r="B11" s="4" t="s">
        <v>391</v>
      </c>
    </row>
    <row r="14" spans="1:9" x14ac:dyDescent="0.25">
      <c r="B14" s="4" t="s">
        <v>389</v>
      </c>
      <c r="C14" s="4" t="s">
        <v>2</v>
      </c>
      <c r="D14" s="4" t="s">
        <v>66</v>
      </c>
      <c r="E14" s="4" t="s">
        <v>4</v>
      </c>
      <c r="F14" s="4" t="s">
        <v>5</v>
      </c>
      <c r="G14" s="4" t="s">
        <v>388</v>
      </c>
      <c r="H14" s="4"/>
    </row>
    <row r="15" spans="1:9" x14ac:dyDescent="0.25">
      <c r="A15" s="5"/>
      <c r="B15" s="4" t="s">
        <v>387</v>
      </c>
      <c r="C15" s="4" t="s">
        <v>15</v>
      </c>
      <c r="D15" s="4" t="s">
        <v>3</v>
      </c>
      <c r="E15" s="4" t="s">
        <v>29</v>
      </c>
      <c r="F15" s="4" t="s">
        <v>25</v>
      </c>
      <c r="G15" s="4" t="s">
        <v>386</v>
      </c>
      <c r="H15" s="21" t="s">
        <v>505</v>
      </c>
    </row>
    <row r="16" spans="1:9" x14ac:dyDescent="0.25">
      <c r="A16" s="6">
        <v>2000</v>
      </c>
      <c r="B16" s="7"/>
      <c r="C16" s="7"/>
      <c r="D16" s="7"/>
      <c r="E16" s="7"/>
      <c r="F16" s="7"/>
      <c r="G16" s="7"/>
    </row>
    <row r="17" spans="1:7" x14ac:dyDescent="0.25">
      <c r="A17" s="6">
        <v>2001</v>
      </c>
      <c r="B17" s="7"/>
      <c r="C17" s="7"/>
      <c r="D17" s="7"/>
      <c r="E17" s="7"/>
      <c r="F17" s="7"/>
      <c r="G17" s="7"/>
    </row>
    <row r="18" spans="1:7" x14ac:dyDescent="0.25">
      <c r="A18" s="6">
        <v>2002</v>
      </c>
      <c r="B18" s="7"/>
      <c r="C18" s="7"/>
      <c r="D18" s="7">
        <v>1.6</v>
      </c>
      <c r="E18" s="7"/>
      <c r="F18" s="7"/>
      <c r="G18" s="7"/>
    </row>
    <row r="19" spans="1:7" x14ac:dyDescent="0.25">
      <c r="A19" s="6">
        <v>2003</v>
      </c>
      <c r="B19" s="7"/>
      <c r="C19" s="7">
        <v>7</v>
      </c>
      <c r="D19" s="7">
        <v>2</v>
      </c>
      <c r="E19" s="7">
        <v>0.2</v>
      </c>
      <c r="F19" s="7">
        <v>2.2000000000000002</v>
      </c>
      <c r="G19" s="29">
        <f>AVERAGE(C19,E19,F19)</f>
        <v>3.1333333333333333</v>
      </c>
    </row>
    <row r="20" spans="1:7" x14ac:dyDescent="0.25">
      <c r="A20" s="6">
        <v>2004</v>
      </c>
      <c r="B20" s="7"/>
      <c r="C20" s="7">
        <v>7.2</v>
      </c>
      <c r="D20" s="7">
        <v>2.2999999999999998</v>
      </c>
      <c r="E20" s="7">
        <v>0.5</v>
      </c>
      <c r="F20" s="7">
        <v>2.6</v>
      </c>
      <c r="G20" s="29">
        <f t="shared" ref="G20:G35" si="0">AVERAGE(C20,E20,F20)</f>
        <v>3.4333333333333336</v>
      </c>
    </row>
    <row r="21" spans="1:7" x14ac:dyDescent="0.25">
      <c r="A21" s="6">
        <v>2005</v>
      </c>
      <c r="B21" s="7"/>
      <c r="C21" s="7">
        <v>7.1</v>
      </c>
      <c r="D21" s="7">
        <v>2.2000000000000002</v>
      </c>
      <c r="E21" s="7">
        <v>1</v>
      </c>
      <c r="F21" s="7">
        <v>4.5999999999999996</v>
      </c>
      <c r="G21" s="29">
        <f t="shared" si="0"/>
        <v>4.2333333333333334</v>
      </c>
    </row>
    <row r="22" spans="1:7" x14ac:dyDescent="0.25">
      <c r="A22" s="6">
        <v>2006</v>
      </c>
      <c r="B22" s="7"/>
      <c r="C22" s="7">
        <v>7.2</v>
      </c>
      <c r="D22" s="7">
        <v>2.1</v>
      </c>
      <c r="E22" s="7">
        <v>1</v>
      </c>
      <c r="F22" s="7">
        <v>6.2</v>
      </c>
      <c r="G22" s="29">
        <f t="shared" si="0"/>
        <v>4.8</v>
      </c>
    </row>
    <row r="23" spans="1:7" x14ac:dyDescent="0.25">
      <c r="A23" s="6">
        <v>2007</v>
      </c>
      <c r="B23" s="7"/>
      <c r="C23" s="7">
        <v>8.1999999999999993</v>
      </c>
      <c r="D23" s="7">
        <v>1.8</v>
      </c>
      <c r="E23" s="7">
        <v>1.8</v>
      </c>
      <c r="F23" s="7">
        <v>6.1</v>
      </c>
      <c r="G23" s="29">
        <f t="shared" si="0"/>
        <v>5.3666666666666671</v>
      </c>
    </row>
    <row r="24" spans="1:7" x14ac:dyDescent="0.25">
      <c r="A24" s="6">
        <v>2008</v>
      </c>
      <c r="B24" s="7"/>
      <c r="C24" s="7">
        <v>9</v>
      </c>
      <c r="D24" s="7">
        <v>2.1</v>
      </c>
      <c r="E24" s="7">
        <v>2</v>
      </c>
      <c r="F24" s="7">
        <v>7.3</v>
      </c>
      <c r="G24" s="29">
        <f t="shared" si="0"/>
        <v>6.1000000000000005</v>
      </c>
    </row>
    <row r="25" spans="1:7" x14ac:dyDescent="0.25">
      <c r="A25" s="6">
        <v>2009</v>
      </c>
      <c r="B25" s="7"/>
      <c r="C25" s="7">
        <v>10.6</v>
      </c>
      <c r="D25" s="7">
        <v>2.4</v>
      </c>
      <c r="E25" s="7">
        <v>2.2999999999999998</v>
      </c>
      <c r="F25" s="7">
        <v>7.5</v>
      </c>
      <c r="G25" s="29">
        <f t="shared" si="0"/>
        <v>6.8</v>
      </c>
    </row>
    <row r="26" spans="1:7" x14ac:dyDescent="0.25">
      <c r="A26" s="6">
        <v>2010</v>
      </c>
      <c r="B26" s="7"/>
      <c r="C26" s="7">
        <v>12.4</v>
      </c>
      <c r="D26" s="7">
        <v>2.4</v>
      </c>
      <c r="E26" s="7">
        <v>3.3</v>
      </c>
      <c r="F26" s="7">
        <v>9.1</v>
      </c>
      <c r="G26" s="29">
        <f t="shared" si="0"/>
        <v>8.2666666666666657</v>
      </c>
    </row>
    <row r="27" spans="1:7" x14ac:dyDescent="0.25">
      <c r="A27" s="6">
        <v>2011</v>
      </c>
      <c r="B27" s="7"/>
      <c r="C27" s="7">
        <v>13.1</v>
      </c>
      <c r="D27" s="7">
        <v>2.2999999999999998</v>
      </c>
      <c r="E27" s="7">
        <v>4.0999999999999996</v>
      </c>
      <c r="F27" s="7">
        <v>8.6</v>
      </c>
      <c r="G27" s="29">
        <f t="shared" si="0"/>
        <v>8.6</v>
      </c>
    </row>
    <row r="28" spans="1:7" x14ac:dyDescent="0.25">
      <c r="A28" s="6">
        <v>2012</v>
      </c>
      <c r="B28" s="7">
        <v>5.88</v>
      </c>
      <c r="C28" s="7">
        <v>13.29</v>
      </c>
      <c r="D28" s="7">
        <v>2.4500000000000002</v>
      </c>
      <c r="E28" s="7">
        <v>4.51</v>
      </c>
      <c r="F28" s="7">
        <v>8.5299999999999994</v>
      </c>
      <c r="G28" s="29">
        <f t="shared" si="0"/>
        <v>8.7766666666666655</v>
      </c>
    </row>
    <row r="29" spans="1:7" x14ac:dyDescent="0.25">
      <c r="A29" s="6">
        <v>2013</v>
      </c>
      <c r="B29" s="7">
        <v>5.91</v>
      </c>
      <c r="C29" s="7">
        <v>13.47</v>
      </c>
      <c r="D29" s="7">
        <v>2.4500000000000002</v>
      </c>
      <c r="E29" s="7">
        <v>4.6500000000000004</v>
      </c>
      <c r="F29" s="7">
        <v>8.18</v>
      </c>
      <c r="G29" s="29">
        <f t="shared" si="0"/>
        <v>8.7666666666666675</v>
      </c>
    </row>
    <row r="30" spans="1:7" x14ac:dyDescent="0.25">
      <c r="A30" s="6">
        <v>2014</v>
      </c>
      <c r="B30" s="7">
        <v>6.08</v>
      </c>
      <c r="C30" s="7">
        <v>13.44</v>
      </c>
      <c r="D30" s="7">
        <v>2.34</v>
      </c>
      <c r="E30" s="7">
        <v>4.5599999999999996</v>
      </c>
      <c r="F30" s="7">
        <v>9.3699999999999992</v>
      </c>
      <c r="G30" s="29">
        <f t="shared" si="0"/>
        <v>9.1233333333333331</v>
      </c>
    </row>
    <row r="31" spans="1:7" x14ac:dyDescent="0.25">
      <c r="A31" s="6">
        <v>2015</v>
      </c>
      <c r="B31" s="7">
        <v>6.56</v>
      </c>
      <c r="C31" s="7">
        <v>13.68</v>
      </c>
      <c r="D31" s="7">
        <v>2.4300000000000002</v>
      </c>
      <c r="E31" s="7">
        <v>4.03</v>
      </c>
      <c r="F31" s="7">
        <v>9.4700000000000006</v>
      </c>
      <c r="G31" s="29">
        <f t="shared" si="0"/>
        <v>9.06</v>
      </c>
    </row>
    <row r="32" spans="1:7" x14ac:dyDescent="0.25">
      <c r="A32" s="6">
        <v>2016</v>
      </c>
      <c r="B32" s="7">
        <v>7.09</v>
      </c>
      <c r="C32" s="7">
        <v>14</v>
      </c>
      <c r="D32" s="7">
        <v>3.48</v>
      </c>
      <c r="E32" s="7">
        <v>3.72</v>
      </c>
      <c r="F32" s="7">
        <v>9.75</v>
      </c>
      <c r="G32" s="29">
        <f t="shared" si="0"/>
        <v>9.1566666666666663</v>
      </c>
    </row>
    <row r="33" spans="1:8" x14ac:dyDescent="0.25">
      <c r="A33" s="6">
        <v>2017</v>
      </c>
      <c r="B33" s="7">
        <v>7.48</v>
      </c>
      <c r="C33" s="7">
        <v>14.09</v>
      </c>
      <c r="D33" s="7">
        <v>3.73</v>
      </c>
      <c r="E33" s="7">
        <v>3.41</v>
      </c>
      <c r="F33" s="7">
        <v>9.9</v>
      </c>
      <c r="G33" s="29">
        <f t="shared" si="0"/>
        <v>9.1333333333333329</v>
      </c>
    </row>
    <row r="34" spans="1:8" x14ac:dyDescent="0.25">
      <c r="A34" s="6">
        <v>2018</v>
      </c>
      <c r="B34" s="7">
        <v>8.0299999999999994</v>
      </c>
      <c r="C34" s="7">
        <v>14.76</v>
      </c>
      <c r="D34" s="7">
        <v>3.92</v>
      </c>
      <c r="E34" s="7">
        <v>3.33</v>
      </c>
      <c r="F34" s="7">
        <v>9.85</v>
      </c>
      <c r="G34" s="29">
        <f t="shared" si="0"/>
        <v>9.3133333333333326</v>
      </c>
    </row>
    <row r="35" spans="1:8" x14ac:dyDescent="0.25">
      <c r="A35" s="6">
        <v>2019</v>
      </c>
      <c r="B35" s="7">
        <v>8.49</v>
      </c>
      <c r="C35" s="7">
        <v>15.2</v>
      </c>
      <c r="D35" s="7">
        <v>5.71</v>
      </c>
      <c r="E35" s="7"/>
      <c r="F35" s="7">
        <v>10.31</v>
      </c>
      <c r="G35" s="29">
        <f t="shared" si="0"/>
        <v>12.754999999999999</v>
      </c>
    </row>
    <row r="36" spans="1:8" x14ac:dyDescent="0.25">
      <c r="A36" s="6"/>
      <c r="B36" s="7"/>
      <c r="C36" s="7"/>
      <c r="D36" s="7"/>
      <c r="E36" s="7"/>
      <c r="F36" s="7"/>
      <c r="G36" s="7"/>
      <c r="H36" s="7">
        <v>25</v>
      </c>
    </row>
    <row r="37" spans="1:8" x14ac:dyDescent="0.25">
      <c r="A37" s="6">
        <v>2021</v>
      </c>
      <c r="B37" s="7"/>
      <c r="C37" s="7"/>
      <c r="D37" s="7"/>
      <c r="E37" s="7"/>
      <c r="F37" s="7"/>
      <c r="G37" s="7"/>
    </row>
    <row r="38" spans="1:8" x14ac:dyDescent="0.25">
      <c r="A38" s="6">
        <v>2022</v>
      </c>
      <c r="B38" s="7"/>
      <c r="C38" s="7"/>
      <c r="D38" s="7"/>
      <c r="E38" s="7"/>
      <c r="F38" s="7"/>
      <c r="G38" s="7"/>
    </row>
    <row r="39" spans="1:8" x14ac:dyDescent="0.25">
      <c r="A39" s="6">
        <v>2023</v>
      </c>
      <c r="B39" s="7"/>
      <c r="C39" s="7"/>
      <c r="D39" s="7"/>
      <c r="E39" s="7"/>
      <c r="F39" s="7"/>
      <c r="G39" s="7"/>
    </row>
    <row r="40" spans="1:8" x14ac:dyDescent="0.25">
      <c r="A40" s="6">
        <v>2024</v>
      </c>
      <c r="B40" s="7"/>
      <c r="C40" s="7"/>
      <c r="D40" s="7"/>
      <c r="E40" s="7"/>
      <c r="F40" s="7"/>
      <c r="G40" s="7"/>
    </row>
    <row r="41" spans="1:8" x14ac:dyDescent="0.25">
      <c r="A41" s="6">
        <v>2025</v>
      </c>
      <c r="B41" s="7"/>
      <c r="C41" s="7"/>
      <c r="D41" s="7"/>
      <c r="E41" s="7"/>
      <c r="F41" s="7"/>
      <c r="G41" s="7"/>
    </row>
    <row r="42" spans="1:8" x14ac:dyDescent="0.25">
      <c r="A42" s="6">
        <v>2026</v>
      </c>
      <c r="B42" s="7"/>
      <c r="C42" s="7"/>
      <c r="D42" s="7"/>
      <c r="E42" s="7"/>
      <c r="F42" s="7"/>
      <c r="G42" s="7"/>
    </row>
    <row r="43" spans="1:8" x14ac:dyDescent="0.25">
      <c r="A43" s="6">
        <v>2027</v>
      </c>
      <c r="B43" s="7"/>
      <c r="C43" s="7"/>
      <c r="D43" s="7"/>
      <c r="E43" s="7"/>
      <c r="F43" s="7"/>
      <c r="G43" s="7"/>
    </row>
    <row r="44" spans="1:8" x14ac:dyDescent="0.25">
      <c r="A44" s="6">
        <v>2028</v>
      </c>
      <c r="B44" s="7"/>
      <c r="C44" s="7"/>
      <c r="D44" s="7"/>
      <c r="E44" s="7"/>
      <c r="F44" s="7"/>
      <c r="G44" s="7"/>
    </row>
    <row r="45" spans="1:8" x14ac:dyDescent="0.25">
      <c r="A45" s="6">
        <v>2029</v>
      </c>
      <c r="B45" s="7"/>
      <c r="C45" s="7"/>
      <c r="D45" s="7"/>
      <c r="E45" s="7"/>
      <c r="F45" s="7"/>
      <c r="G45" s="7"/>
    </row>
    <row r="46" spans="1:8" x14ac:dyDescent="0.25">
      <c r="A46" s="6">
        <v>2030</v>
      </c>
      <c r="B46" s="7">
        <v>25</v>
      </c>
      <c r="C46" s="7"/>
      <c r="D46" s="7"/>
      <c r="E46" s="7"/>
      <c r="F46" s="7"/>
      <c r="G46" s="7"/>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63C36-8E02-45DD-9F61-85CE10733BD8}">
  <dimension ref="A1:BV130"/>
  <sheetViews>
    <sheetView zoomScale="90" zoomScaleNormal="90" workbookViewId="0">
      <selection activeCell="C20" sqref="C20"/>
    </sheetView>
  </sheetViews>
  <sheetFormatPr defaultRowHeight="12" x14ac:dyDescent="0.2"/>
  <cols>
    <col min="1" max="1" width="11.5703125" style="5" customWidth="1"/>
    <col min="2" max="2" width="19.7109375" style="5" customWidth="1"/>
    <col min="3" max="16384" width="9.140625" style="5"/>
  </cols>
  <sheetData>
    <row r="1" spans="1:10" x14ac:dyDescent="0.2">
      <c r="A1" s="5" t="s">
        <v>235</v>
      </c>
      <c r="B1" s="5" t="s">
        <v>442</v>
      </c>
    </row>
    <row r="2" spans="1:10" x14ac:dyDescent="0.2">
      <c r="A2" s="5" t="s">
        <v>236</v>
      </c>
      <c r="B2" s="5" t="s">
        <v>745</v>
      </c>
    </row>
    <row r="3" spans="1:10" x14ac:dyDescent="0.2">
      <c r="A3" s="5" t="s">
        <v>237</v>
      </c>
      <c r="B3" s="5" t="s">
        <v>569</v>
      </c>
    </row>
    <row r="4" spans="1:10" x14ac:dyDescent="0.2">
      <c r="A4" s="5" t="s">
        <v>238</v>
      </c>
      <c r="B4" s="5" t="s">
        <v>744</v>
      </c>
    </row>
    <row r="5" spans="1:10" x14ac:dyDescent="0.2">
      <c r="A5" s="5" t="s">
        <v>239</v>
      </c>
      <c r="B5" s="5" t="s">
        <v>443</v>
      </c>
    </row>
    <row r="6" spans="1:10" x14ac:dyDescent="0.2">
      <c r="A6" s="5" t="s">
        <v>240</v>
      </c>
      <c r="B6" s="5" t="s">
        <v>443</v>
      </c>
    </row>
    <row r="11" spans="1:10" ht="13.5" x14ac:dyDescent="0.25">
      <c r="A11" s="5" t="s">
        <v>415</v>
      </c>
      <c r="B11" s="5" t="s">
        <v>444</v>
      </c>
    </row>
    <row r="12" spans="1:10" ht="13.5" x14ac:dyDescent="0.25">
      <c r="B12" s="69" t="s">
        <v>445</v>
      </c>
    </row>
    <row r="15" spans="1:10" s="115" customFormat="1" x14ac:dyDescent="0.2">
      <c r="B15" s="9" t="s">
        <v>66</v>
      </c>
      <c r="C15" s="9" t="s">
        <v>2</v>
      </c>
      <c r="D15" s="9" t="s">
        <v>4</v>
      </c>
      <c r="E15" s="9" t="s">
        <v>5</v>
      </c>
      <c r="F15" s="9" t="s">
        <v>406</v>
      </c>
      <c r="G15" s="9" t="s">
        <v>388</v>
      </c>
      <c r="H15" s="9" t="s">
        <v>401</v>
      </c>
      <c r="I15" s="9" t="s">
        <v>402</v>
      </c>
      <c r="J15" s="9" t="s">
        <v>412</v>
      </c>
    </row>
    <row r="16" spans="1:10" s="115" customFormat="1" ht="15" customHeight="1" x14ac:dyDescent="0.2">
      <c r="B16" s="9" t="s">
        <v>3</v>
      </c>
      <c r="C16" s="9" t="s">
        <v>15</v>
      </c>
      <c r="D16" s="9" t="s">
        <v>29</v>
      </c>
      <c r="E16" s="9" t="s">
        <v>25</v>
      </c>
      <c r="F16" s="9" t="s">
        <v>400</v>
      </c>
      <c r="G16" s="9" t="s">
        <v>386</v>
      </c>
      <c r="H16" s="9" t="s">
        <v>401</v>
      </c>
      <c r="I16" s="9" t="s">
        <v>402</v>
      </c>
      <c r="J16" s="9" t="s">
        <v>385</v>
      </c>
    </row>
    <row r="17" spans="1:31" ht="15" customHeight="1" x14ac:dyDescent="0.2">
      <c r="A17" s="14">
        <v>1990</v>
      </c>
      <c r="C17" s="5">
        <v>0.72092182647608671</v>
      </c>
      <c r="D17" s="5">
        <v>0.90697847662727304</v>
      </c>
      <c r="G17" s="5">
        <f t="shared" ref="G17:G45" si="0">AVERAGE(C17:E17)</f>
        <v>0.81395015155167982</v>
      </c>
      <c r="H17" s="5">
        <f t="shared" ref="H17:H45" si="1">MAX(C17:E17)</f>
        <v>0.90697847662727304</v>
      </c>
      <c r="I17" s="5">
        <f t="shared" ref="I17:I45" si="2">MIN(C17:E17)</f>
        <v>0.72092182647608671</v>
      </c>
      <c r="J17" s="5">
        <f t="shared" ref="J17:J45" si="3">H17-I17</f>
        <v>0.18605665015118633</v>
      </c>
    </row>
    <row r="18" spans="1:31" ht="15" customHeight="1" x14ac:dyDescent="0.2">
      <c r="A18" s="14">
        <v>1991</v>
      </c>
      <c r="B18" s="5">
        <v>0.41993217220396312</v>
      </c>
      <c r="C18" s="5">
        <v>0.73960981783521207</v>
      </c>
      <c r="D18" s="5">
        <v>0.9684608397549529</v>
      </c>
      <c r="G18" s="5">
        <f t="shared" si="0"/>
        <v>0.85403532879508248</v>
      </c>
      <c r="H18" s="5">
        <f t="shared" si="1"/>
        <v>0.9684608397549529</v>
      </c>
      <c r="I18" s="5">
        <f t="shared" si="2"/>
        <v>0.73960981783521207</v>
      </c>
      <c r="J18" s="5">
        <f t="shared" si="3"/>
        <v>0.22885102191974083</v>
      </c>
    </row>
    <row r="19" spans="1:31" x14ac:dyDescent="0.2">
      <c r="A19" s="14">
        <v>1992</v>
      </c>
      <c r="B19" s="5">
        <v>0.38750809512533851</v>
      </c>
      <c r="C19" s="5">
        <v>0.72202908214289852</v>
      </c>
      <c r="D19" s="5">
        <v>0.92048875177559997</v>
      </c>
      <c r="E19" s="5">
        <v>0.75668043293551512</v>
      </c>
      <c r="G19" s="5">
        <f t="shared" si="0"/>
        <v>0.79973275561800461</v>
      </c>
      <c r="H19" s="5">
        <f t="shared" si="1"/>
        <v>0.92048875177559997</v>
      </c>
      <c r="I19" s="5">
        <f t="shared" si="2"/>
        <v>0.72202908214289852</v>
      </c>
      <c r="J19" s="5">
        <f t="shared" si="3"/>
        <v>0.19845966963270145</v>
      </c>
    </row>
    <row r="20" spans="1:31" x14ac:dyDescent="0.2">
      <c r="A20" s="14">
        <v>1993</v>
      </c>
      <c r="B20" s="5">
        <v>0.39682078809237303</v>
      </c>
      <c r="C20" s="5">
        <v>0.69173499863656673</v>
      </c>
      <c r="D20" s="5">
        <v>0.88835301099587827</v>
      </c>
      <c r="E20" s="5">
        <v>0.70394794396310867</v>
      </c>
      <c r="G20" s="5">
        <f t="shared" si="0"/>
        <v>0.76134531786518467</v>
      </c>
      <c r="H20" s="5">
        <f t="shared" si="1"/>
        <v>0.88835301099587827</v>
      </c>
      <c r="I20" s="5">
        <f t="shared" si="2"/>
        <v>0.69173499863656673</v>
      </c>
      <c r="J20" s="5">
        <f t="shared" si="3"/>
        <v>0.19661801235931153</v>
      </c>
    </row>
    <row r="21" spans="1:31" x14ac:dyDescent="0.2">
      <c r="A21" s="14">
        <v>1994</v>
      </c>
      <c r="B21" s="5">
        <v>0.37542010230741141</v>
      </c>
      <c r="C21" s="5">
        <v>0.64181907471453969</v>
      </c>
      <c r="D21" s="5">
        <v>0.83362073065854614</v>
      </c>
      <c r="E21" s="5">
        <v>0.6256633912339028</v>
      </c>
      <c r="G21" s="5">
        <f t="shared" si="0"/>
        <v>0.70036773220232951</v>
      </c>
      <c r="H21" s="5">
        <f t="shared" si="1"/>
        <v>0.83362073065854614</v>
      </c>
      <c r="I21" s="5">
        <f t="shared" si="2"/>
        <v>0.6256633912339028</v>
      </c>
      <c r="J21" s="5">
        <f t="shared" si="3"/>
        <v>0.20795733942464334</v>
      </c>
      <c r="K21" s="70"/>
      <c r="L21" s="70"/>
      <c r="M21" s="70"/>
      <c r="N21" s="70"/>
      <c r="O21" s="70"/>
      <c r="P21" s="70"/>
      <c r="Q21" s="70"/>
      <c r="R21" s="70"/>
      <c r="S21" s="70"/>
      <c r="T21" s="70"/>
      <c r="U21" s="70"/>
      <c r="V21" s="70"/>
      <c r="W21" s="70"/>
      <c r="X21" s="70"/>
      <c r="Y21" s="70"/>
      <c r="Z21" s="70"/>
      <c r="AA21" s="70"/>
      <c r="AB21" s="70"/>
      <c r="AC21" s="70"/>
      <c r="AD21" s="70"/>
      <c r="AE21" s="70"/>
    </row>
    <row r="22" spans="1:31" x14ac:dyDescent="0.2">
      <c r="A22" s="14">
        <v>1995</v>
      </c>
      <c r="B22" s="5">
        <v>0.36829330224354684</v>
      </c>
      <c r="C22" s="5">
        <v>0.60072033163254146</v>
      </c>
      <c r="D22" s="5">
        <v>0.78306958282756156</v>
      </c>
      <c r="E22" s="5">
        <v>0.59706731781943945</v>
      </c>
      <c r="F22" s="5">
        <v>0.29970512421832918</v>
      </c>
      <c r="G22" s="5">
        <f t="shared" si="0"/>
        <v>0.66028574409318075</v>
      </c>
      <c r="H22" s="5">
        <f t="shared" si="1"/>
        <v>0.78306958282756156</v>
      </c>
      <c r="I22" s="5">
        <f t="shared" si="2"/>
        <v>0.59706731781943945</v>
      </c>
      <c r="J22" s="5">
        <f t="shared" si="3"/>
        <v>0.18600226500812211</v>
      </c>
      <c r="K22" s="70"/>
      <c r="L22" s="70"/>
      <c r="M22" s="70"/>
      <c r="N22" s="70"/>
      <c r="O22" s="70"/>
      <c r="P22" s="70"/>
      <c r="Q22" s="70"/>
      <c r="R22" s="70"/>
      <c r="S22" s="70"/>
      <c r="T22" s="70"/>
      <c r="U22" s="70"/>
      <c r="V22" s="70"/>
      <c r="W22" s="70"/>
      <c r="X22" s="70"/>
      <c r="Y22" s="70"/>
      <c r="Z22" s="70"/>
      <c r="AA22" s="70"/>
      <c r="AB22" s="70"/>
      <c r="AC22" s="70"/>
      <c r="AD22" s="70"/>
      <c r="AE22" s="70"/>
    </row>
    <row r="23" spans="1:31" x14ac:dyDescent="0.2">
      <c r="A23" s="14">
        <v>1996</v>
      </c>
      <c r="B23" s="5">
        <v>0.37731166164052221</v>
      </c>
      <c r="C23" s="5">
        <v>0.59106817119951649</v>
      </c>
      <c r="D23" s="5">
        <v>0.76691142878241436</v>
      </c>
      <c r="E23" s="5">
        <v>0.5582357334407595</v>
      </c>
      <c r="F23" s="5">
        <v>0.30140536538744211</v>
      </c>
      <c r="G23" s="5">
        <f t="shared" si="0"/>
        <v>0.63873844447423012</v>
      </c>
      <c r="H23" s="5">
        <f t="shared" si="1"/>
        <v>0.76691142878241436</v>
      </c>
      <c r="I23" s="5">
        <f t="shared" si="2"/>
        <v>0.5582357334407595</v>
      </c>
      <c r="J23" s="5">
        <f t="shared" si="3"/>
        <v>0.20867569534165487</v>
      </c>
      <c r="K23" s="70"/>
      <c r="L23" s="70"/>
      <c r="M23" s="70"/>
      <c r="N23" s="70"/>
      <c r="O23" s="70"/>
      <c r="P23" s="70"/>
      <c r="Q23" s="70"/>
      <c r="R23" s="70"/>
      <c r="S23" s="70"/>
      <c r="T23" s="70"/>
      <c r="U23" s="70"/>
      <c r="V23" s="70"/>
      <c r="W23" s="70"/>
      <c r="X23" s="70"/>
      <c r="Y23" s="70"/>
      <c r="Z23" s="70"/>
      <c r="AA23" s="70"/>
      <c r="AB23" s="70"/>
      <c r="AC23" s="70"/>
      <c r="AD23" s="70"/>
      <c r="AE23" s="70"/>
    </row>
    <row r="24" spans="1:31" x14ac:dyDescent="0.2">
      <c r="A24" s="14">
        <v>1997</v>
      </c>
      <c r="B24" s="5">
        <v>0.35763411825510444</v>
      </c>
      <c r="C24" s="5">
        <v>0.57596540617801306</v>
      </c>
      <c r="D24" s="5">
        <v>0.70377188195082085</v>
      </c>
      <c r="E24" s="5">
        <v>0.5285165336266191</v>
      </c>
      <c r="F24" s="5">
        <v>0.28713504689287728</v>
      </c>
      <c r="G24" s="5">
        <f t="shared" si="0"/>
        <v>0.60275127391848438</v>
      </c>
      <c r="H24" s="5">
        <f t="shared" si="1"/>
        <v>0.70377188195082085</v>
      </c>
      <c r="I24" s="5">
        <f t="shared" si="2"/>
        <v>0.5285165336266191</v>
      </c>
      <c r="J24" s="5">
        <f t="shared" si="3"/>
        <v>0.17525534832420175</v>
      </c>
      <c r="K24" s="70"/>
      <c r="L24" s="70"/>
      <c r="M24" s="70"/>
      <c r="N24" s="70"/>
      <c r="O24" s="70"/>
      <c r="P24" s="70"/>
      <c r="Q24" s="70"/>
      <c r="R24" s="70"/>
      <c r="S24" s="70"/>
      <c r="T24" s="70"/>
      <c r="U24" s="70"/>
      <c r="V24" s="70"/>
      <c r="W24" s="70"/>
      <c r="X24" s="70"/>
      <c r="Y24" s="70"/>
      <c r="Z24" s="70"/>
      <c r="AA24" s="70"/>
      <c r="AB24" s="70"/>
      <c r="AC24" s="70"/>
      <c r="AD24" s="70"/>
      <c r="AE24" s="70"/>
    </row>
    <row r="25" spans="1:31" x14ac:dyDescent="0.2">
      <c r="A25" s="14">
        <v>1998</v>
      </c>
      <c r="B25" s="5">
        <v>0.3418822278335294</v>
      </c>
      <c r="C25" s="5">
        <v>0.55392604844624738</v>
      </c>
      <c r="D25" s="5">
        <v>0.61926579598177089</v>
      </c>
      <c r="E25" s="5">
        <v>0.50502948820185456</v>
      </c>
      <c r="F25" s="5">
        <v>0.27800462022771105</v>
      </c>
      <c r="G25" s="5">
        <f t="shared" si="0"/>
        <v>0.5594071108766242</v>
      </c>
      <c r="H25" s="5">
        <f t="shared" si="1"/>
        <v>0.61926579598177089</v>
      </c>
      <c r="I25" s="5">
        <f t="shared" si="2"/>
        <v>0.50502948820185456</v>
      </c>
      <c r="J25" s="5">
        <f t="shared" si="3"/>
        <v>0.11423630777991634</v>
      </c>
      <c r="K25" s="70"/>
      <c r="L25" s="70"/>
      <c r="M25" s="70"/>
      <c r="N25" s="70"/>
      <c r="O25" s="70"/>
      <c r="P25" s="70"/>
      <c r="Q25" s="70"/>
      <c r="R25" s="70"/>
      <c r="S25" s="70"/>
      <c r="T25" s="70"/>
      <c r="U25" s="70"/>
      <c r="V25" s="70"/>
      <c r="W25" s="70"/>
      <c r="X25" s="70"/>
      <c r="Y25" s="70"/>
      <c r="Z25" s="70"/>
      <c r="AA25" s="70"/>
      <c r="AB25" s="70"/>
      <c r="AC25" s="70"/>
      <c r="AD25" s="70"/>
      <c r="AE25" s="70"/>
    </row>
    <row r="26" spans="1:31" x14ac:dyDescent="0.2">
      <c r="A26" s="14">
        <v>1999</v>
      </c>
      <c r="B26" s="5">
        <v>0.33429865031218031</v>
      </c>
      <c r="C26" s="5">
        <v>0.50820925433237008</v>
      </c>
      <c r="D26" s="5">
        <v>0.57486081533537781</v>
      </c>
      <c r="E26" s="5">
        <v>0.49554299364102683</v>
      </c>
      <c r="F26" s="5">
        <v>0.26562796966018964</v>
      </c>
      <c r="G26" s="5">
        <f t="shared" si="0"/>
        <v>0.52620435443625813</v>
      </c>
      <c r="H26" s="5">
        <f t="shared" si="1"/>
        <v>0.57486081533537781</v>
      </c>
      <c r="I26" s="5">
        <f t="shared" si="2"/>
        <v>0.49554299364102683</v>
      </c>
      <c r="J26" s="5">
        <f t="shared" si="3"/>
        <v>7.9317821694350976E-2</v>
      </c>
      <c r="K26" s="70"/>
      <c r="L26" s="70"/>
      <c r="M26" s="70"/>
      <c r="N26" s="70"/>
      <c r="O26" s="70"/>
      <c r="P26" s="70"/>
      <c r="Q26" s="70"/>
      <c r="R26" s="70"/>
      <c r="S26" s="70"/>
      <c r="T26" s="70"/>
      <c r="U26" s="70"/>
      <c r="V26" s="70"/>
      <c r="W26" s="70"/>
      <c r="X26" s="70"/>
      <c r="Y26" s="70"/>
      <c r="Z26" s="70"/>
      <c r="AA26" s="70"/>
      <c r="AB26" s="70"/>
      <c r="AC26" s="70"/>
      <c r="AD26" s="70"/>
      <c r="AE26" s="70"/>
    </row>
    <row r="27" spans="1:31" x14ac:dyDescent="0.2">
      <c r="A27" s="14">
        <v>2000</v>
      </c>
      <c r="B27" s="5">
        <v>0.30300141273990433</v>
      </c>
      <c r="C27" s="5">
        <v>0.53105256344344876</v>
      </c>
      <c r="D27" s="5">
        <v>0.53199390491954734</v>
      </c>
      <c r="E27" s="5">
        <v>0.46808907456315663</v>
      </c>
      <c r="F27" s="5">
        <v>0.25726891307399319</v>
      </c>
      <c r="G27" s="5">
        <f t="shared" si="0"/>
        <v>0.51037851430871761</v>
      </c>
      <c r="H27" s="5">
        <f t="shared" si="1"/>
        <v>0.53199390491954734</v>
      </c>
      <c r="I27" s="5">
        <f t="shared" si="2"/>
        <v>0.46808907456315663</v>
      </c>
      <c r="J27" s="5">
        <f t="shared" si="3"/>
        <v>6.3904830356390718E-2</v>
      </c>
      <c r="K27" s="70"/>
      <c r="L27" s="70"/>
      <c r="M27" s="70"/>
      <c r="N27" s="70"/>
      <c r="O27" s="70"/>
      <c r="P27" s="70"/>
      <c r="Q27" s="70"/>
      <c r="R27" s="70"/>
      <c r="S27" s="70"/>
      <c r="T27" s="70"/>
      <c r="U27" s="70"/>
      <c r="V27" s="70"/>
      <c r="W27" s="70"/>
      <c r="X27" s="70"/>
      <c r="Y27" s="70"/>
      <c r="Z27" s="70"/>
      <c r="AA27" s="70"/>
      <c r="AB27" s="70"/>
      <c r="AC27" s="70"/>
      <c r="AD27" s="70"/>
      <c r="AE27" s="70"/>
    </row>
    <row r="28" spans="1:31" x14ac:dyDescent="0.2">
      <c r="A28" s="14">
        <v>2001</v>
      </c>
      <c r="B28" s="5">
        <v>0.29917498514999435</v>
      </c>
      <c r="C28" s="5">
        <v>0.51560662254720846</v>
      </c>
      <c r="D28" s="5">
        <v>0.51948194584611107</v>
      </c>
      <c r="E28" s="5">
        <v>0.47638701667644473</v>
      </c>
      <c r="F28" s="5">
        <v>0.25577748784573656</v>
      </c>
      <c r="G28" s="5">
        <f t="shared" si="0"/>
        <v>0.50382519502325473</v>
      </c>
      <c r="H28" s="5">
        <f t="shared" si="1"/>
        <v>0.51948194584611107</v>
      </c>
      <c r="I28" s="5">
        <f t="shared" si="2"/>
        <v>0.47638701667644473</v>
      </c>
      <c r="J28" s="5">
        <f t="shared" si="3"/>
        <v>4.3094929169666341E-2</v>
      </c>
      <c r="K28" s="70"/>
      <c r="L28" s="70"/>
      <c r="M28" s="70"/>
      <c r="N28" s="70"/>
      <c r="O28" s="70"/>
      <c r="P28" s="70"/>
      <c r="Q28" s="70"/>
      <c r="R28" s="70"/>
      <c r="S28" s="70"/>
      <c r="T28" s="70"/>
      <c r="U28" s="70"/>
      <c r="V28" s="70"/>
      <c r="W28" s="70"/>
      <c r="X28" s="70"/>
      <c r="Y28" s="70"/>
      <c r="Z28" s="70"/>
      <c r="AA28" s="70"/>
      <c r="AB28" s="70"/>
      <c r="AC28" s="70"/>
      <c r="AD28" s="70"/>
      <c r="AE28" s="70"/>
    </row>
    <row r="29" spans="1:31" x14ac:dyDescent="0.2">
      <c r="A29" s="14">
        <v>2002</v>
      </c>
      <c r="B29" s="5">
        <v>0.28090003417773979</v>
      </c>
      <c r="C29" s="5">
        <v>0.49498347513268093</v>
      </c>
      <c r="D29" s="5">
        <v>0.49635068260918758</v>
      </c>
      <c r="E29" s="5">
        <v>0.44247292921599218</v>
      </c>
      <c r="F29" s="5">
        <v>0.25122831537918444</v>
      </c>
      <c r="G29" s="5">
        <f t="shared" si="0"/>
        <v>0.47793569565262023</v>
      </c>
      <c r="H29" s="5">
        <f t="shared" si="1"/>
        <v>0.49635068260918758</v>
      </c>
      <c r="I29" s="5">
        <f t="shared" si="2"/>
        <v>0.44247292921599218</v>
      </c>
      <c r="J29" s="5">
        <f t="shared" si="3"/>
        <v>5.3877753393195393E-2</v>
      </c>
      <c r="K29" s="70"/>
      <c r="L29" s="70"/>
      <c r="M29" s="70"/>
      <c r="N29" s="70"/>
      <c r="O29" s="70"/>
      <c r="P29" s="70"/>
      <c r="Q29" s="70"/>
      <c r="R29" s="70"/>
      <c r="S29" s="70"/>
      <c r="T29" s="70"/>
      <c r="U29" s="70"/>
      <c r="V29" s="70"/>
      <c r="W29" s="70"/>
      <c r="X29" s="70"/>
      <c r="Y29" s="70"/>
      <c r="Z29" s="70"/>
      <c r="AA29" s="70"/>
      <c r="AB29" s="70"/>
      <c r="AC29" s="70"/>
      <c r="AD29" s="70"/>
      <c r="AE29" s="70"/>
    </row>
    <row r="30" spans="1:31" x14ac:dyDescent="0.2">
      <c r="A30" s="14">
        <v>2003</v>
      </c>
      <c r="B30" s="5">
        <v>0.28252152924230445</v>
      </c>
      <c r="C30" s="5">
        <v>0.49121851612580769</v>
      </c>
      <c r="D30" s="5">
        <v>0.49919945908058494</v>
      </c>
      <c r="E30" s="5">
        <v>0.42267291720361133</v>
      </c>
      <c r="F30" s="5">
        <v>0.25331259327907912</v>
      </c>
      <c r="G30" s="5">
        <f t="shared" si="0"/>
        <v>0.47103029747000136</v>
      </c>
      <c r="H30" s="5">
        <f t="shared" si="1"/>
        <v>0.49919945908058494</v>
      </c>
      <c r="I30" s="5">
        <f t="shared" si="2"/>
        <v>0.42267291720361133</v>
      </c>
      <c r="J30" s="5">
        <f t="shared" si="3"/>
        <v>7.6526541876973608E-2</v>
      </c>
      <c r="K30" s="70"/>
      <c r="L30" s="70"/>
      <c r="M30" s="70"/>
      <c r="N30" s="70"/>
      <c r="O30" s="70"/>
      <c r="P30" s="70"/>
      <c r="Q30" s="70"/>
      <c r="R30" s="70"/>
      <c r="S30" s="70"/>
      <c r="T30" s="70"/>
      <c r="U30" s="70"/>
      <c r="V30" s="70"/>
      <c r="W30" s="70"/>
      <c r="X30" s="70"/>
      <c r="Y30" s="70"/>
      <c r="Z30" s="70"/>
      <c r="AA30" s="70"/>
      <c r="AB30" s="70"/>
      <c r="AC30" s="70"/>
      <c r="AD30" s="70"/>
      <c r="AE30" s="70"/>
    </row>
    <row r="31" spans="1:31" x14ac:dyDescent="0.2">
      <c r="A31" s="14">
        <v>2004</v>
      </c>
      <c r="B31" s="5">
        <v>0.26287772225717976</v>
      </c>
      <c r="C31" s="5">
        <v>0.47094267957152341</v>
      </c>
      <c r="D31" s="5">
        <v>0.48100249440474768</v>
      </c>
      <c r="E31" s="5">
        <v>0.4061118634293297</v>
      </c>
      <c r="F31" s="5">
        <v>0.24767737232943432</v>
      </c>
      <c r="G31" s="5">
        <f t="shared" si="0"/>
        <v>0.4526856791352003</v>
      </c>
      <c r="H31" s="5">
        <f t="shared" si="1"/>
        <v>0.48100249440474768</v>
      </c>
      <c r="I31" s="5">
        <f t="shared" si="2"/>
        <v>0.4061118634293297</v>
      </c>
      <c r="J31" s="5">
        <f t="shared" si="3"/>
        <v>7.4890630975417982E-2</v>
      </c>
      <c r="K31" s="70"/>
      <c r="L31" s="70"/>
      <c r="M31" s="70"/>
      <c r="N31" s="70"/>
      <c r="O31" s="70"/>
      <c r="P31" s="70"/>
      <c r="Q31" s="70"/>
      <c r="R31" s="70"/>
      <c r="S31" s="70"/>
      <c r="T31" s="70"/>
      <c r="U31" s="70"/>
      <c r="V31" s="70"/>
      <c r="W31" s="70"/>
      <c r="X31" s="70"/>
      <c r="Y31" s="70"/>
      <c r="Z31" s="70"/>
      <c r="AA31" s="70"/>
      <c r="AB31" s="70"/>
      <c r="AC31" s="70"/>
      <c r="AD31" s="70"/>
      <c r="AE31" s="70"/>
    </row>
    <row r="32" spans="1:31" x14ac:dyDescent="0.2">
      <c r="A32" s="14">
        <v>2005</v>
      </c>
      <c r="B32" s="5">
        <v>0.25253354416146989</v>
      </c>
      <c r="C32" s="5">
        <v>0.43364514695576223</v>
      </c>
      <c r="D32" s="5">
        <v>0.46318904150564294</v>
      </c>
      <c r="E32" s="5">
        <v>0.38073925642691137</v>
      </c>
      <c r="F32" s="5">
        <v>0.24125910247947807</v>
      </c>
      <c r="G32" s="5">
        <f t="shared" si="0"/>
        <v>0.42585781496277214</v>
      </c>
      <c r="H32" s="5">
        <f t="shared" si="1"/>
        <v>0.46318904150564294</v>
      </c>
      <c r="I32" s="5">
        <f t="shared" si="2"/>
        <v>0.38073925642691137</v>
      </c>
      <c r="J32" s="5">
        <f t="shared" si="3"/>
        <v>8.2449785078731574E-2</v>
      </c>
      <c r="K32" s="70"/>
      <c r="L32" s="70"/>
      <c r="M32" s="70"/>
      <c r="N32" s="70"/>
      <c r="O32" s="70"/>
      <c r="P32" s="70"/>
      <c r="Q32" s="70"/>
      <c r="R32" s="70"/>
      <c r="S32" s="70"/>
      <c r="T32" s="70"/>
      <c r="U32" s="70"/>
      <c r="V32" s="70"/>
      <c r="W32" s="70"/>
      <c r="X32" s="70"/>
      <c r="Y32" s="70"/>
      <c r="Z32" s="70"/>
      <c r="AA32" s="70"/>
      <c r="AB32" s="70"/>
      <c r="AC32" s="70"/>
      <c r="AD32" s="70"/>
      <c r="AE32" s="70"/>
    </row>
    <row r="33" spans="1:31" x14ac:dyDescent="0.2">
      <c r="A33" s="14">
        <v>2006</v>
      </c>
      <c r="B33" s="5">
        <v>0.24010176343449141</v>
      </c>
      <c r="C33" s="5">
        <v>0.40833740554735209</v>
      </c>
      <c r="D33" s="5">
        <v>0.45396695983094593</v>
      </c>
      <c r="E33" s="5">
        <v>0.3489959442325975</v>
      </c>
      <c r="F33" s="5">
        <v>0.23369758775105648</v>
      </c>
      <c r="G33" s="5">
        <f t="shared" si="0"/>
        <v>0.40376676987029853</v>
      </c>
      <c r="H33" s="5">
        <f t="shared" si="1"/>
        <v>0.45396695983094593</v>
      </c>
      <c r="I33" s="5">
        <f t="shared" si="2"/>
        <v>0.3489959442325975</v>
      </c>
      <c r="J33" s="5">
        <f t="shared" si="3"/>
        <v>0.10497101559834843</v>
      </c>
      <c r="K33" s="70"/>
      <c r="L33" s="70"/>
      <c r="M33" s="70"/>
      <c r="N33" s="70"/>
      <c r="O33" s="70"/>
      <c r="P33" s="70"/>
      <c r="Q33" s="70"/>
      <c r="R33" s="70"/>
      <c r="S33" s="70"/>
      <c r="T33" s="70"/>
      <c r="U33" s="70"/>
      <c r="V33" s="70"/>
      <c r="W33" s="70"/>
      <c r="X33" s="70"/>
      <c r="Y33" s="70"/>
      <c r="Z33" s="70"/>
      <c r="AA33" s="70"/>
      <c r="AB33" s="70"/>
      <c r="AC33" s="70"/>
      <c r="AD33" s="70"/>
      <c r="AE33" s="70"/>
    </row>
    <row r="34" spans="1:31" x14ac:dyDescent="0.2">
      <c r="A34" s="14">
        <v>2007</v>
      </c>
      <c r="B34" s="5">
        <v>0.234328103980047</v>
      </c>
      <c r="C34" s="5">
        <v>0.39221925082077019</v>
      </c>
      <c r="D34" s="5">
        <v>0.42406821778355064</v>
      </c>
      <c r="E34" s="5">
        <v>0.30298939537814468</v>
      </c>
      <c r="F34" s="5">
        <v>0.22422591182222548</v>
      </c>
      <c r="G34" s="5">
        <f t="shared" si="0"/>
        <v>0.37309228799415517</v>
      </c>
      <c r="H34" s="5">
        <f t="shared" si="1"/>
        <v>0.42406821778355064</v>
      </c>
      <c r="I34" s="5">
        <f t="shared" si="2"/>
        <v>0.30298939537814468</v>
      </c>
      <c r="J34" s="5">
        <f t="shared" si="3"/>
        <v>0.12107882240540596</v>
      </c>
      <c r="K34" s="70"/>
      <c r="L34" s="70"/>
      <c r="M34" s="70"/>
      <c r="N34" s="70"/>
      <c r="O34" s="70"/>
      <c r="P34" s="70"/>
      <c r="Q34" s="70"/>
      <c r="R34" s="70"/>
      <c r="S34" s="70"/>
      <c r="T34" s="70"/>
      <c r="U34" s="70"/>
      <c r="V34" s="70"/>
      <c r="W34" s="70"/>
      <c r="X34" s="70"/>
      <c r="Y34" s="70"/>
      <c r="Z34" s="70"/>
      <c r="AA34" s="70"/>
      <c r="AB34" s="70"/>
      <c r="AC34" s="70"/>
      <c r="AD34" s="70"/>
      <c r="AE34" s="70"/>
    </row>
    <row r="35" spans="1:31" x14ac:dyDescent="0.2">
      <c r="A35" s="14">
        <v>2008</v>
      </c>
      <c r="B35" s="5">
        <v>0.22752779659954406</v>
      </c>
      <c r="C35" s="5">
        <v>0.36622824521126612</v>
      </c>
      <c r="D35" s="5">
        <v>0.39855285708170357</v>
      </c>
      <c r="E35" s="5">
        <v>0.28978928703122692</v>
      </c>
      <c r="F35" s="5">
        <v>0.21797790798290523</v>
      </c>
      <c r="G35" s="5">
        <f t="shared" si="0"/>
        <v>0.35152346310806554</v>
      </c>
      <c r="H35" s="5">
        <f t="shared" si="1"/>
        <v>0.39855285708170357</v>
      </c>
      <c r="I35" s="5">
        <f t="shared" si="2"/>
        <v>0.28978928703122692</v>
      </c>
      <c r="J35" s="5">
        <f t="shared" si="3"/>
        <v>0.10876357005047665</v>
      </c>
      <c r="K35" s="70"/>
      <c r="L35" s="70"/>
      <c r="M35" s="70"/>
      <c r="N35" s="70"/>
      <c r="O35" s="70"/>
      <c r="P35" s="70"/>
      <c r="Q35" s="70"/>
      <c r="R35" s="70"/>
      <c r="S35" s="70"/>
      <c r="T35" s="70"/>
      <c r="U35" s="70"/>
      <c r="V35" s="70"/>
      <c r="W35" s="70"/>
      <c r="X35" s="70"/>
      <c r="Y35" s="70"/>
      <c r="Z35" s="70"/>
      <c r="AA35" s="70"/>
      <c r="AB35" s="70"/>
      <c r="AC35" s="70"/>
      <c r="AD35" s="70"/>
      <c r="AE35" s="70"/>
    </row>
    <row r="36" spans="1:31" x14ac:dyDescent="0.2">
      <c r="A36" s="14">
        <v>2009</v>
      </c>
      <c r="B36" s="5">
        <v>0.21986729476704678</v>
      </c>
      <c r="C36" s="5">
        <v>0.36045877374049162</v>
      </c>
      <c r="D36" s="5">
        <v>0.37186068799523364</v>
      </c>
      <c r="E36" s="5">
        <v>0.27874965054762268</v>
      </c>
      <c r="F36" s="5">
        <v>0.20932493129316068</v>
      </c>
      <c r="G36" s="5">
        <f t="shared" si="0"/>
        <v>0.33702303742778267</v>
      </c>
      <c r="H36" s="5">
        <f t="shared" si="1"/>
        <v>0.37186068799523364</v>
      </c>
      <c r="I36" s="5">
        <f t="shared" si="2"/>
        <v>0.27874965054762268</v>
      </c>
      <c r="J36" s="5">
        <f t="shared" si="3"/>
        <v>9.3111037447610956E-2</v>
      </c>
      <c r="K36" s="70"/>
      <c r="L36" s="70"/>
      <c r="M36" s="70"/>
      <c r="N36" s="70"/>
      <c r="O36" s="70"/>
      <c r="P36" s="70"/>
      <c r="Q36" s="70"/>
      <c r="R36" s="70"/>
      <c r="S36" s="70"/>
      <c r="T36" s="70"/>
      <c r="U36" s="70"/>
      <c r="V36" s="70"/>
      <c r="W36" s="70"/>
      <c r="X36" s="70"/>
      <c r="Y36" s="70"/>
      <c r="Z36" s="70"/>
      <c r="AA36" s="70"/>
      <c r="AB36" s="70"/>
      <c r="AC36" s="70"/>
      <c r="AD36" s="70"/>
      <c r="AE36" s="70"/>
    </row>
    <row r="37" spans="1:31" x14ac:dyDescent="0.2">
      <c r="A37" s="14">
        <v>2010</v>
      </c>
      <c r="B37" s="5">
        <v>0.2198379973266241</v>
      </c>
      <c r="C37" s="5">
        <v>0.35928619583205423</v>
      </c>
      <c r="D37" s="5">
        <v>0.37939911537010457</v>
      </c>
      <c r="E37" s="5">
        <v>0.26958646272378356</v>
      </c>
      <c r="F37" s="5">
        <v>0.21113590040577238</v>
      </c>
      <c r="G37" s="5">
        <f t="shared" si="0"/>
        <v>0.33609059130864744</v>
      </c>
      <c r="H37" s="5">
        <f t="shared" si="1"/>
        <v>0.37939911537010457</v>
      </c>
      <c r="I37" s="5">
        <f t="shared" si="2"/>
        <v>0.26958646272378356</v>
      </c>
      <c r="J37" s="5">
        <f t="shared" si="3"/>
        <v>0.10981265264632101</v>
      </c>
      <c r="K37" s="70"/>
      <c r="L37" s="70"/>
      <c r="M37" s="70"/>
      <c r="N37" s="70"/>
      <c r="O37" s="70"/>
      <c r="P37" s="70"/>
      <c r="Q37" s="70"/>
      <c r="R37" s="70"/>
      <c r="S37" s="70"/>
      <c r="T37" s="70"/>
      <c r="U37" s="70"/>
      <c r="V37" s="70"/>
      <c r="W37" s="70"/>
      <c r="X37" s="70"/>
      <c r="Y37" s="70"/>
      <c r="Z37" s="70"/>
      <c r="AA37" s="70"/>
      <c r="AB37" s="70"/>
      <c r="AC37" s="70"/>
      <c r="AD37" s="70"/>
      <c r="AE37" s="70"/>
    </row>
    <row r="38" spans="1:31" x14ac:dyDescent="0.2">
      <c r="A38" s="14">
        <v>2011</v>
      </c>
      <c r="B38" s="5">
        <v>0.20861148086328221</v>
      </c>
      <c r="C38" s="5">
        <v>0.34563400476694511</v>
      </c>
      <c r="D38" s="5">
        <v>0.36079156527405987</v>
      </c>
      <c r="E38" s="5">
        <v>0.25912942095129377</v>
      </c>
      <c r="F38" s="5">
        <v>0.19979581631021218</v>
      </c>
      <c r="G38" s="5">
        <f t="shared" si="0"/>
        <v>0.32185166366409956</v>
      </c>
      <c r="H38" s="5">
        <f t="shared" si="1"/>
        <v>0.36079156527405987</v>
      </c>
      <c r="I38" s="5">
        <f t="shared" si="2"/>
        <v>0.25912942095129377</v>
      </c>
      <c r="J38" s="5">
        <f t="shared" si="3"/>
        <v>0.1016621443227661</v>
      </c>
      <c r="K38" s="70"/>
      <c r="L38" s="70"/>
      <c r="M38" s="70"/>
      <c r="N38" s="70"/>
      <c r="O38" s="70"/>
      <c r="P38" s="70"/>
      <c r="Q38" s="70"/>
      <c r="R38" s="70"/>
      <c r="S38" s="70"/>
      <c r="T38" s="70"/>
      <c r="U38" s="70"/>
      <c r="V38" s="70"/>
      <c r="W38" s="70"/>
      <c r="X38" s="70"/>
      <c r="Y38" s="70"/>
      <c r="Z38" s="70"/>
      <c r="AA38" s="70"/>
      <c r="AB38" s="70"/>
      <c r="AC38" s="70"/>
      <c r="AD38" s="70"/>
      <c r="AE38" s="70"/>
    </row>
    <row r="39" spans="1:31" x14ac:dyDescent="0.2">
      <c r="A39" s="14">
        <v>2012</v>
      </c>
      <c r="B39" s="5">
        <v>0.19682438417284423</v>
      </c>
      <c r="C39" s="5">
        <v>0.33599751422824636</v>
      </c>
      <c r="D39" s="5">
        <v>0.34705868745504981</v>
      </c>
      <c r="E39" s="5">
        <v>0.24036700090009758</v>
      </c>
      <c r="F39" s="5">
        <v>0.19752856883074837</v>
      </c>
      <c r="G39" s="5">
        <f t="shared" si="0"/>
        <v>0.30780773419446456</v>
      </c>
      <c r="H39" s="5">
        <f t="shared" si="1"/>
        <v>0.34705868745504981</v>
      </c>
      <c r="I39" s="5">
        <f t="shared" si="2"/>
        <v>0.24036700090009758</v>
      </c>
      <c r="J39" s="5">
        <f t="shared" si="3"/>
        <v>0.10669168655495223</v>
      </c>
      <c r="K39" s="70"/>
      <c r="L39" s="70"/>
      <c r="M39" s="70"/>
      <c r="N39" s="70"/>
      <c r="O39" s="70"/>
      <c r="P39" s="70"/>
      <c r="Q39" s="70"/>
      <c r="R39" s="70"/>
      <c r="S39" s="70"/>
      <c r="T39" s="70"/>
      <c r="U39" s="70"/>
      <c r="V39" s="70"/>
      <c r="W39" s="70"/>
      <c r="X39" s="70"/>
      <c r="Y39" s="70"/>
      <c r="Z39" s="70"/>
      <c r="AA39" s="70"/>
      <c r="AB39" s="70"/>
      <c r="AC39" s="70"/>
      <c r="AD39" s="70"/>
      <c r="AE39" s="70"/>
    </row>
    <row r="40" spans="1:31" x14ac:dyDescent="0.2">
      <c r="A40" s="14">
        <v>2013</v>
      </c>
      <c r="B40" s="5">
        <v>0.18046295920046765</v>
      </c>
      <c r="C40" s="5">
        <v>0.32384507136478013</v>
      </c>
      <c r="D40" s="5">
        <v>0.33775236716859658</v>
      </c>
      <c r="E40" s="5">
        <v>0.23605200539964019</v>
      </c>
      <c r="F40" s="5">
        <v>0.19235102327730941</v>
      </c>
      <c r="G40" s="5">
        <f t="shared" si="0"/>
        <v>0.29921648131100564</v>
      </c>
      <c r="H40" s="5">
        <f t="shared" si="1"/>
        <v>0.33775236716859658</v>
      </c>
      <c r="I40" s="5">
        <f t="shared" si="2"/>
        <v>0.23605200539964019</v>
      </c>
      <c r="J40" s="5">
        <f t="shared" si="3"/>
        <v>0.10170036176895639</v>
      </c>
      <c r="K40" s="70"/>
      <c r="L40" s="70"/>
      <c r="M40" s="70"/>
      <c r="N40" s="70"/>
      <c r="O40" s="70"/>
      <c r="P40" s="70"/>
      <c r="Q40" s="70"/>
      <c r="R40" s="70"/>
      <c r="S40" s="70"/>
      <c r="T40" s="70"/>
      <c r="U40" s="70"/>
      <c r="V40" s="70"/>
      <c r="W40" s="70"/>
      <c r="X40" s="70"/>
      <c r="Y40" s="70"/>
      <c r="Z40" s="70"/>
      <c r="AA40" s="70"/>
      <c r="AB40" s="70"/>
      <c r="AC40" s="70"/>
      <c r="AD40" s="70"/>
      <c r="AE40" s="70"/>
    </row>
    <row r="41" spans="1:31" x14ac:dyDescent="0.2">
      <c r="A41" s="14">
        <v>2014</v>
      </c>
      <c r="B41" s="5">
        <v>0.17377277225413776</v>
      </c>
      <c r="C41" s="5">
        <v>0.30828393696904743</v>
      </c>
      <c r="D41" s="5">
        <v>0.31424216406316746</v>
      </c>
      <c r="E41" s="5">
        <v>0.21725045188347344</v>
      </c>
      <c r="F41" s="5">
        <v>0.18027558455354478</v>
      </c>
      <c r="G41" s="5">
        <f t="shared" si="0"/>
        <v>0.27992551763856283</v>
      </c>
      <c r="H41" s="5">
        <f t="shared" si="1"/>
        <v>0.31424216406316746</v>
      </c>
      <c r="I41" s="5">
        <f t="shared" si="2"/>
        <v>0.21725045188347344</v>
      </c>
      <c r="J41" s="5">
        <f t="shared" si="3"/>
        <v>9.6991712179694017E-2</v>
      </c>
      <c r="K41" s="70"/>
      <c r="L41" s="70"/>
      <c r="M41" s="70"/>
      <c r="N41" s="70"/>
      <c r="O41" s="70"/>
      <c r="P41" s="70"/>
      <c r="Q41" s="70"/>
      <c r="R41" s="70"/>
      <c r="S41" s="70"/>
      <c r="T41" s="70"/>
      <c r="U41" s="70"/>
      <c r="V41" s="70"/>
      <c r="W41" s="70"/>
      <c r="X41" s="70"/>
      <c r="Y41" s="70"/>
      <c r="Z41" s="70"/>
      <c r="AA41" s="70"/>
      <c r="AB41" s="70"/>
      <c r="AC41" s="70"/>
      <c r="AD41" s="70"/>
      <c r="AE41" s="70"/>
    </row>
    <row r="42" spans="1:31" x14ac:dyDescent="0.2">
      <c r="A42" s="14">
        <v>2015</v>
      </c>
      <c r="B42" s="5">
        <v>0.17782120921001673</v>
      </c>
      <c r="C42" s="5">
        <v>0.29491408570886252</v>
      </c>
      <c r="D42" s="5">
        <v>0.30614436784717075</v>
      </c>
      <c r="E42" s="5">
        <v>0.21236162885643545</v>
      </c>
      <c r="F42" s="5">
        <v>0.17784797421189696</v>
      </c>
      <c r="G42" s="5">
        <f t="shared" si="0"/>
        <v>0.27114002747082289</v>
      </c>
      <c r="H42" s="5">
        <f t="shared" si="1"/>
        <v>0.30614436784717075</v>
      </c>
      <c r="I42" s="5">
        <f t="shared" si="2"/>
        <v>0.21236162885643545</v>
      </c>
      <c r="J42" s="5">
        <f t="shared" si="3"/>
        <v>9.3782738990735304E-2</v>
      </c>
      <c r="K42" s="70"/>
      <c r="L42" s="70"/>
      <c r="M42" s="70"/>
      <c r="N42" s="70"/>
      <c r="O42" s="70"/>
      <c r="P42" s="70"/>
      <c r="Q42" s="70"/>
      <c r="R42" s="70"/>
      <c r="S42" s="70"/>
      <c r="T42" s="70"/>
      <c r="U42" s="70"/>
      <c r="V42" s="70"/>
      <c r="W42" s="70"/>
      <c r="X42" s="70"/>
      <c r="Y42" s="70"/>
      <c r="Z42" s="70"/>
      <c r="AA42" s="70"/>
      <c r="AB42" s="70"/>
      <c r="AC42" s="70"/>
      <c r="AD42" s="70"/>
      <c r="AE42" s="70"/>
    </row>
    <row r="43" spans="1:31" x14ac:dyDescent="0.2">
      <c r="A43" s="14">
        <v>2016</v>
      </c>
      <c r="B43" s="5">
        <v>0.17680118691071112</v>
      </c>
      <c r="C43" s="5">
        <v>0.29283964875291213</v>
      </c>
      <c r="D43" s="5">
        <v>0.30722112083937264</v>
      </c>
      <c r="E43" s="5">
        <v>0.21052001425383549</v>
      </c>
      <c r="F43" s="5">
        <v>0.1734524841528429</v>
      </c>
      <c r="G43" s="5">
        <f t="shared" si="0"/>
        <v>0.27019359461537346</v>
      </c>
      <c r="H43" s="5">
        <f t="shared" si="1"/>
        <v>0.30722112083937264</v>
      </c>
      <c r="I43" s="5">
        <f t="shared" si="2"/>
        <v>0.21052001425383549</v>
      </c>
      <c r="J43" s="5">
        <f t="shared" si="3"/>
        <v>9.6701106585537155E-2</v>
      </c>
      <c r="K43" s="70"/>
      <c r="L43" s="70"/>
      <c r="M43" s="70"/>
      <c r="N43" s="70"/>
      <c r="O43" s="70"/>
      <c r="P43" s="70"/>
      <c r="Q43" s="70"/>
      <c r="R43" s="70"/>
      <c r="S43" s="70"/>
      <c r="T43" s="70"/>
      <c r="U43" s="70"/>
      <c r="V43" s="70"/>
      <c r="W43" s="70"/>
      <c r="X43" s="70"/>
      <c r="Y43" s="70"/>
      <c r="Z43" s="70"/>
      <c r="AA43" s="70"/>
      <c r="AB43" s="70"/>
      <c r="AC43" s="70"/>
      <c r="AD43" s="70"/>
      <c r="AE43" s="70"/>
    </row>
    <row r="44" spans="1:31" x14ac:dyDescent="0.2">
      <c r="A44" s="14">
        <v>2017</v>
      </c>
      <c r="B44" s="5">
        <v>0.1773920398391878</v>
      </c>
      <c r="C44" s="5">
        <v>0.27801402378237389</v>
      </c>
      <c r="D44" s="5">
        <v>0.30503229085873163</v>
      </c>
      <c r="E44" s="5">
        <v>0.21098333158898847</v>
      </c>
      <c r="F44" s="5">
        <v>0.16994439411211038</v>
      </c>
      <c r="G44" s="5">
        <f t="shared" si="0"/>
        <v>0.26467654874336466</v>
      </c>
      <c r="H44" s="5">
        <f t="shared" si="1"/>
        <v>0.30503229085873163</v>
      </c>
      <c r="I44" s="5">
        <f t="shared" si="2"/>
        <v>0.21098333158898847</v>
      </c>
      <c r="J44" s="5">
        <f t="shared" si="3"/>
        <v>9.404895926974316E-2</v>
      </c>
      <c r="K44" s="70"/>
      <c r="L44" s="70"/>
      <c r="M44" s="70"/>
      <c r="N44" s="70"/>
      <c r="O44" s="70"/>
      <c r="P44" s="70"/>
      <c r="Q44" s="70"/>
      <c r="R44" s="70"/>
      <c r="S44" s="70"/>
      <c r="T44" s="70"/>
      <c r="U44" s="70"/>
      <c r="V44" s="70"/>
      <c r="W44" s="70"/>
      <c r="X44" s="70"/>
      <c r="Y44" s="70"/>
      <c r="Z44" s="70"/>
      <c r="AA44" s="70"/>
      <c r="AB44" s="70"/>
      <c r="AC44" s="70"/>
      <c r="AD44" s="70"/>
      <c r="AE44" s="70"/>
    </row>
    <row r="45" spans="1:31" x14ac:dyDescent="0.2">
      <c r="A45" s="14">
        <v>2018</v>
      </c>
      <c r="B45" s="5">
        <v>0.16873420994974483</v>
      </c>
      <c r="C45" s="5">
        <v>0.26725902500971144</v>
      </c>
      <c r="D45" s="5">
        <v>0.29108852800082863</v>
      </c>
      <c r="E45" s="5">
        <v>0.20310787840142044</v>
      </c>
      <c r="F45" s="5">
        <v>0.1626355648415449</v>
      </c>
      <c r="G45" s="5">
        <f t="shared" si="0"/>
        <v>0.25381847713732014</v>
      </c>
      <c r="H45" s="5">
        <f t="shared" si="1"/>
        <v>0.29108852800082863</v>
      </c>
      <c r="I45" s="5">
        <f t="shared" si="2"/>
        <v>0.20310787840142044</v>
      </c>
      <c r="J45" s="5">
        <f t="shared" si="3"/>
        <v>8.7980649599408184E-2</v>
      </c>
      <c r="K45" s="70"/>
      <c r="L45" s="70"/>
      <c r="M45" s="70"/>
      <c r="N45" s="70"/>
      <c r="O45" s="70"/>
      <c r="P45" s="70"/>
      <c r="Q45" s="70"/>
      <c r="R45" s="70"/>
      <c r="S45" s="70"/>
      <c r="T45" s="70"/>
      <c r="U45" s="70"/>
      <c r="V45" s="70"/>
      <c r="W45" s="70"/>
      <c r="X45" s="70"/>
      <c r="Y45" s="70"/>
      <c r="Z45" s="70"/>
      <c r="AA45" s="70"/>
      <c r="AB45" s="70"/>
      <c r="AC45" s="70"/>
      <c r="AD45" s="70"/>
      <c r="AE45" s="70"/>
    </row>
    <row r="46" spans="1:31" ht="12.75" x14ac:dyDescent="0.25">
      <c r="A46" s="71"/>
      <c r="B46" s="71"/>
      <c r="C46" s="72"/>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row>
    <row r="47" spans="1:31" ht="12.75" x14ac:dyDescent="0.25">
      <c r="A47" s="71"/>
      <c r="B47" s="71"/>
      <c r="C47" s="72"/>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row>
    <row r="48" spans="1:31" ht="12.75" x14ac:dyDescent="0.25">
      <c r="A48" s="71"/>
      <c r="B48" s="73"/>
      <c r="C48" s="72"/>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row>
    <row r="49" spans="1:31" ht="12.75" x14ac:dyDescent="0.25">
      <c r="A49" s="71"/>
      <c r="B49" s="71"/>
      <c r="C49" s="72"/>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row>
    <row r="50" spans="1:31" ht="12.75" x14ac:dyDescent="0.25">
      <c r="A50" s="71"/>
      <c r="B50" s="71"/>
      <c r="C50" s="72"/>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row>
    <row r="51" spans="1:31" ht="12.75" x14ac:dyDescent="0.25">
      <c r="A51" s="71"/>
      <c r="B51" s="71"/>
      <c r="C51" s="72"/>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row>
    <row r="52" spans="1:31" ht="12.75" x14ac:dyDescent="0.25">
      <c r="A52" s="71"/>
      <c r="B52" s="71"/>
      <c r="C52" s="72"/>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row>
    <row r="53" spans="1:31" ht="12.75" x14ac:dyDescent="0.25">
      <c r="A53" s="71"/>
      <c r="B53" s="71"/>
      <c r="C53" s="72"/>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row>
    <row r="54" spans="1:31" ht="12.75" x14ac:dyDescent="0.25">
      <c r="A54" s="71"/>
      <c r="B54" s="71"/>
      <c r="C54" s="72"/>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row>
    <row r="55" spans="1:31" ht="12.75" x14ac:dyDescent="0.25">
      <c r="A55" s="71"/>
      <c r="B55" s="71"/>
      <c r="C55" s="72"/>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row>
    <row r="56" spans="1:31" ht="12.75" x14ac:dyDescent="0.25">
      <c r="A56" s="71"/>
      <c r="B56" s="71"/>
      <c r="C56" s="72"/>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row>
    <row r="57" spans="1:31" x14ac:dyDescent="0.2">
      <c r="A57" s="74"/>
    </row>
    <row r="58" spans="1:31" ht="15" customHeight="1" x14ac:dyDescent="0.2"/>
    <row r="60" spans="1:31" x14ac:dyDescent="0.2">
      <c r="A60" s="75"/>
    </row>
    <row r="61" spans="1:31" x14ac:dyDescent="0.2">
      <c r="A61" s="76"/>
      <c r="B61" s="76"/>
      <c r="C61" s="76"/>
      <c r="D61" s="76"/>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row>
    <row r="62" spans="1:31" x14ac:dyDescent="0.2">
      <c r="A62" s="76"/>
      <c r="B62" s="76"/>
      <c r="C62" s="76"/>
      <c r="D62" s="76"/>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row>
    <row r="63" spans="1:31" x14ac:dyDescent="0.2">
      <c r="A63" s="78"/>
      <c r="B63" s="78"/>
      <c r="C63" s="78"/>
      <c r="D63" s="78"/>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row>
    <row r="64" spans="1:31" ht="12.75" x14ac:dyDescent="0.25">
      <c r="A64" s="80"/>
      <c r="B64" s="80"/>
      <c r="C64" s="80"/>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row>
    <row r="65" spans="1:74" ht="12.75" x14ac:dyDescent="0.25">
      <c r="A65" s="73"/>
      <c r="B65" s="73"/>
      <c r="C65" s="71"/>
      <c r="D65" s="72"/>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row>
    <row r="66" spans="1:74" ht="12.75" x14ac:dyDescent="0.25">
      <c r="A66" s="73"/>
      <c r="B66" s="73"/>
      <c r="C66" s="71"/>
      <c r="D66" s="72"/>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row>
    <row r="67" spans="1:74" ht="12.75" x14ac:dyDescent="0.25">
      <c r="A67" s="73"/>
      <c r="B67" s="73"/>
      <c r="C67" s="71"/>
      <c r="D67" s="72"/>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row>
    <row r="68" spans="1:74" ht="12.75" x14ac:dyDescent="0.25">
      <c r="A68" s="73"/>
      <c r="B68" s="73"/>
      <c r="C68" s="71"/>
      <c r="D68" s="72"/>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row>
    <row r="69" spans="1:74" ht="12.75" x14ac:dyDescent="0.25">
      <c r="A69" s="73"/>
      <c r="B69" s="73"/>
      <c r="C69" s="71"/>
      <c r="D69" s="72"/>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row>
    <row r="70" spans="1:74" ht="12.75" x14ac:dyDescent="0.25">
      <c r="A70" s="73"/>
      <c r="B70" s="73"/>
      <c r="C70" s="71"/>
      <c r="D70" s="72"/>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row>
    <row r="71" spans="1:74" ht="12.75" x14ac:dyDescent="0.25">
      <c r="A71" s="73"/>
      <c r="B71" s="73"/>
      <c r="C71" s="71"/>
      <c r="D71" s="72"/>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row>
    <row r="72" spans="1:74" ht="15" customHeight="1" x14ac:dyDescent="0.25">
      <c r="A72" s="73"/>
      <c r="B72" s="73"/>
      <c r="C72" s="71"/>
      <c r="D72" s="72"/>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c r="BH72" s="77"/>
      <c r="BI72" s="77"/>
      <c r="BJ72" s="77"/>
      <c r="BK72" s="77"/>
      <c r="BL72" s="77"/>
      <c r="BM72" s="77"/>
      <c r="BN72" s="77"/>
      <c r="BO72" s="77"/>
      <c r="BP72" s="77"/>
      <c r="BQ72" s="77"/>
      <c r="BR72" s="77"/>
      <c r="BS72" s="77"/>
      <c r="BT72" s="77"/>
      <c r="BU72" s="77"/>
      <c r="BV72" s="77"/>
    </row>
    <row r="73" spans="1:74" ht="15" customHeight="1" x14ac:dyDescent="0.25">
      <c r="A73" s="73"/>
      <c r="B73" s="73"/>
      <c r="C73" s="71"/>
      <c r="D73" s="72"/>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77"/>
      <c r="BL73" s="77"/>
      <c r="BM73" s="77"/>
      <c r="BN73" s="77"/>
      <c r="BO73" s="77"/>
      <c r="BP73" s="77"/>
      <c r="BQ73" s="77"/>
      <c r="BR73" s="77"/>
      <c r="BS73" s="77"/>
      <c r="BT73" s="77"/>
      <c r="BU73" s="77"/>
      <c r="BV73" s="77"/>
    </row>
    <row r="74" spans="1:74" ht="12.75" x14ac:dyDescent="0.25">
      <c r="A74" s="73"/>
      <c r="B74" s="73"/>
      <c r="C74" s="71"/>
      <c r="D74" s="72"/>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79"/>
      <c r="BQ74" s="79"/>
      <c r="BR74" s="79"/>
      <c r="BS74" s="79"/>
      <c r="BT74" s="79"/>
      <c r="BU74" s="79"/>
      <c r="BV74" s="79"/>
    </row>
    <row r="75" spans="1:74" ht="12.75" x14ac:dyDescent="0.25">
      <c r="A75" s="73"/>
      <c r="B75" s="73"/>
      <c r="C75" s="71"/>
      <c r="D75" s="72"/>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c r="BO75" s="72"/>
      <c r="BP75" s="72"/>
      <c r="BQ75" s="72"/>
      <c r="BR75" s="72"/>
      <c r="BS75" s="72"/>
      <c r="BT75" s="72"/>
      <c r="BU75" s="72"/>
      <c r="BV75" s="72"/>
    </row>
    <row r="76" spans="1:74" ht="12.75" x14ac:dyDescent="0.25">
      <c r="A76" s="73"/>
      <c r="B76" s="73"/>
      <c r="C76" s="71"/>
      <c r="D76" s="72"/>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row>
    <row r="77" spans="1:74" ht="12.75" x14ac:dyDescent="0.25">
      <c r="A77" s="73"/>
      <c r="B77" s="73"/>
      <c r="C77" s="71"/>
      <c r="D77" s="72"/>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row>
    <row r="78" spans="1:74" ht="12.75" x14ac:dyDescent="0.25">
      <c r="A78" s="73"/>
      <c r="B78" s="73"/>
      <c r="C78" s="71"/>
      <c r="D78" s="72"/>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row>
    <row r="79" spans="1:74" ht="12.75" x14ac:dyDescent="0.25">
      <c r="A79" s="73"/>
      <c r="B79" s="73"/>
      <c r="C79" s="71"/>
      <c r="D79" s="72"/>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c r="BL79" s="81"/>
      <c r="BM79" s="81"/>
      <c r="BN79" s="81"/>
      <c r="BO79" s="81"/>
      <c r="BP79" s="81"/>
      <c r="BQ79" s="81"/>
      <c r="BR79" s="81"/>
      <c r="BS79" s="81"/>
      <c r="BT79" s="81"/>
      <c r="BU79" s="81"/>
      <c r="BV79" s="81"/>
    </row>
    <row r="80" spans="1:74" ht="12.75" x14ac:dyDescent="0.25">
      <c r="A80" s="73"/>
      <c r="B80" s="73"/>
      <c r="C80" s="71"/>
      <c r="D80" s="72"/>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row>
    <row r="81" spans="1:74" ht="12.75" x14ac:dyDescent="0.25">
      <c r="A81" s="73"/>
      <c r="B81" s="73"/>
      <c r="C81" s="71"/>
      <c r="D81" s="72"/>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row>
    <row r="82" spans="1:74" ht="12.75" x14ac:dyDescent="0.25">
      <c r="A82" s="73"/>
      <c r="B82" s="73"/>
      <c r="C82" s="71"/>
      <c r="D82" s="72"/>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81"/>
      <c r="BS82" s="81"/>
      <c r="BT82" s="81"/>
      <c r="BU82" s="81"/>
      <c r="BV82" s="81"/>
    </row>
    <row r="83" spans="1:74" ht="12.75" x14ac:dyDescent="0.25">
      <c r="A83" s="73"/>
      <c r="B83" s="73"/>
      <c r="C83" s="71"/>
      <c r="D83" s="72"/>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81"/>
      <c r="BS83" s="81"/>
      <c r="BT83" s="81"/>
      <c r="BU83" s="81"/>
      <c r="BV83" s="81"/>
    </row>
    <row r="84" spans="1:74" ht="12.75" x14ac:dyDescent="0.25">
      <c r="A84" s="73"/>
      <c r="B84" s="73"/>
      <c r="C84" s="71"/>
      <c r="D84" s="72"/>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c r="BL84" s="81"/>
      <c r="BM84" s="81"/>
      <c r="BN84" s="81"/>
      <c r="BO84" s="81"/>
      <c r="BP84" s="81"/>
      <c r="BQ84" s="81"/>
      <c r="BR84" s="81"/>
      <c r="BS84" s="81"/>
      <c r="BT84" s="81"/>
      <c r="BU84" s="81"/>
      <c r="BV84" s="81"/>
    </row>
    <row r="85" spans="1:74" ht="12.75" x14ac:dyDescent="0.25">
      <c r="A85" s="73"/>
      <c r="B85" s="73"/>
      <c r="C85" s="71"/>
      <c r="D85" s="72"/>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c r="BL85" s="81"/>
      <c r="BM85" s="81"/>
      <c r="BN85" s="81"/>
      <c r="BO85" s="81"/>
      <c r="BP85" s="81"/>
      <c r="BQ85" s="81"/>
      <c r="BR85" s="81"/>
      <c r="BS85" s="81"/>
      <c r="BT85" s="81"/>
      <c r="BU85" s="81"/>
      <c r="BV85" s="81"/>
    </row>
    <row r="86" spans="1:74" ht="12.75" x14ac:dyDescent="0.25">
      <c r="A86" s="73"/>
      <c r="B86" s="73"/>
      <c r="C86" s="71"/>
      <c r="D86" s="72"/>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c r="BL86" s="81"/>
      <c r="BM86" s="81"/>
      <c r="BN86" s="81"/>
      <c r="BO86" s="81"/>
      <c r="BP86" s="81"/>
      <c r="BQ86" s="81"/>
      <c r="BR86" s="81"/>
      <c r="BS86" s="81"/>
      <c r="BT86" s="81"/>
      <c r="BU86" s="81"/>
      <c r="BV86" s="81"/>
    </row>
    <row r="87" spans="1:74" ht="12.75" x14ac:dyDescent="0.25">
      <c r="A87" s="73"/>
      <c r="B87" s="73"/>
      <c r="C87" s="71"/>
      <c r="D87" s="72"/>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c r="BO87" s="81"/>
      <c r="BP87" s="81"/>
      <c r="BQ87" s="81"/>
      <c r="BR87" s="81"/>
      <c r="BS87" s="81"/>
      <c r="BT87" s="81"/>
      <c r="BU87" s="81"/>
      <c r="BV87" s="81"/>
    </row>
    <row r="88" spans="1:74" ht="12.75" x14ac:dyDescent="0.25">
      <c r="A88" s="73"/>
      <c r="B88" s="73"/>
      <c r="C88" s="71"/>
      <c r="D88" s="72"/>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c r="BL88" s="81"/>
      <c r="BM88" s="81"/>
      <c r="BN88" s="81"/>
      <c r="BO88" s="81"/>
      <c r="BP88" s="81"/>
      <c r="BQ88" s="81"/>
      <c r="BR88" s="81"/>
      <c r="BS88" s="81"/>
      <c r="BT88" s="81"/>
      <c r="BU88" s="81"/>
      <c r="BV88" s="81"/>
    </row>
    <row r="89" spans="1:74" ht="12.75" x14ac:dyDescent="0.25">
      <c r="A89" s="73"/>
      <c r="B89" s="73"/>
      <c r="C89" s="71"/>
      <c r="D89" s="72"/>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c r="BL89" s="81"/>
      <c r="BM89" s="81"/>
      <c r="BN89" s="81"/>
      <c r="BO89" s="81"/>
      <c r="BP89" s="81"/>
      <c r="BQ89" s="81"/>
      <c r="BR89" s="81"/>
      <c r="BS89" s="81"/>
      <c r="BT89" s="81"/>
      <c r="BU89" s="81"/>
      <c r="BV89" s="81"/>
    </row>
    <row r="90" spans="1:74" ht="12.75" x14ac:dyDescent="0.25">
      <c r="A90" s="73"/>
      <c r="B90" s="73"/>
      <c r="C90" s="71"/>
      <c r="D90" s="72"/>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row>
    <row r="91" spans="1:74" ht="12.75" x14ac:dyDescent="0.25">
      <c r="A91" s="73"/>
      <c r="B91" s="73"/>
      <c r="C91" s="71"/>
      <c r="D91" s="72"/>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c r="BL91" s="81"/>
      <c r="BM91" s="81"/>
      <c r="BN91" s="81"/>
      <c r="BO91" s="81"/>
      <c r="BP91" s="81"/>
      <c r="BQ91" s="81"/>
      <c r="BR91" s="81"/>
      <c r="BS91" s="81"/>
      <c r="BT91" s="81"/>
      <c r="BU91" s="81"/>
      <c r="BV91" s="81"/>
    </row>
    <row r="92" spans="1:74" ht="12.75" x14ac:dyDescent="0.25">
      <c r="A92" s="73"/>
      <c r="B92" s="73"/>
      <c r="C92" s="71"/>
      <c r="D92" s="72"/>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c r="BL92" s="81"/>
      <c r="BM92" s="81"/>
      <c r="BN92" s="81"/>
      <c r="BO92" s="81"/>
      <c r="BP92" s="81"/>
      <c r="BQ92" s="81"/>
      <c r="BR92" s="81"/>
      <c r="BS92" s="81"/>
      <c r="BT92" s="81"/>
      <c r="BU92" s="81"/>
      <c r="BV92" s="81"/>
    </row>
    <row r="93" spans="1:74" ht="12.75" x14ac:dyDescent="0.25">
      <c r="A93" s="73"/>
      <c r="B93" s="73"/>
      <c r="C93" s="71"/>
      <c r="D93" s="72"/>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c r="BL93" s="81"/>
      <c r="BM93" s="81"/>
      <c r="BN93" s="81"/>
      <c r="BO93" s="81"/>
      <c r="BP93" s="81"/>
      <c r="BQ93" s="81"/>
      <c r="BR93" s="81"/>
      <c r="BS93" s="81"/>
      <c r="BT93" s="81"/>
      <c r="BU93" s="81"/>
      <c r="BV93" s="81"/>
    </row>
    <row r="94" spans="1:74" ht="12.75" x14ac:dyDescent="0.25">
      <c r="A94" s="73"/>
      <c r="B94" s="73"/>
      <c r="C94" s="71"/>
      <c r="D94" s="72"/>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c r="BL94" s="81"/>
      <c r="BM94" s="81"/>
      <c r="BN94" s="81"/>
      <c r="BO94" s="81"/>
      <c r="BP94" s="81"/>
      <c r="BQ94" s="81"/>
      <c r="BR94" s="81"/>
      <c r="BS94" s="81"/>
      <c r="BT94" s="81"/>
      <c r="BU94" s="81"/>
      <c r="BV94" s="81"/>
    </row>
    <row r="95" spans="1:74" ht="12.75" x14ac:dyDescent="0.25">
      <c r="A95" s="73"/>
      <c r="B95" s="73"/>
      <c r="C95" s="71"/>
      <c r="D95" s="72"/>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1"/>
      <c r="BO95" s="81"/>
      <c r="BP95" s="81"/>
      <c r="BQ95" s="81"/>
      <c r="BR95" s="81"/>
      <c r="BS95" s="81"/>
      <c r="BT95" s="81"/>
      <c r="BU95" s="81"/>
      <c r="BV95" s="81"/>
    </row>
    <row r="96" spans="1:74" ht="12.75" x14ac:dyDescent="0.25">
      <c r="A96" s="73"/>
      <c r="B96" s="73"/>
      <c r="C96" s="71"/>
      <c r="D96" s="72"/>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c r="BL96" s="81"/>
      <c r="BM96" s="81"/>
      <c r="BN96" s="81"/>
      <c r="BO96" s="81"/>
      <c r="BP96" s="81"/>
      <c r="BQ96" s="81"/>
      <c r="BR96" s="81"/>
      <c r="BS96" s="81"/>
      <c r="BT96" s="81"/>
      <c r="BU96" s="81"/>
      <c r="BV96" s="81"/>
    </row>
    <row r="97" spans="1:74" ht="12.75" x14ac:dyDescent="0.25">
      <c r="A97" s="73"/>
      <c r="B97" s="73"/>
      <c r="C97" s="71"/>
      <c r="D97" s="72"/>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c r="BL97" s="81"/>
      <c r="BM97" s="81"/>
      <c r="BN97" s="81"/>
      <c r="BO97" s="81"/>
      <c r="BP97" s="81"/>
      <c r="BQ97" s="81"/>
      <c r="BR97" s="81"/>
      <c r="BS97" s="81"/>
      <c r="BT97" s="81"/>
      <c r="BU97" s="81"/>
      <c r="BV97" s="81"/>
    </row>
    <row r="98" spans="1:74" ht="12.75" x14ac:dyDescent="0.25">
      <c r="A98" s="71"/>
      <c r="B98" s="71"/>
      <c r="C98" s="71"/>
      <c r="D98" s="72"/>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1"/>
      <c r="BO98" s="81"/>
      <c r="BP98" s="81"/>
      <c r="BQ98" s="81"/>
      <c r="BR98" s="81"/>
      <c r="BS98" s="81"/>
      <c r="BT98" s="81"/>
      <c r="BU98" s="81"/>
      <c r="BV98" s="81"/>
    </row>
    <row r="99" spans="1:74" ht="12.75" x14ac:dyDescent="0.25">
      <c r="A99" s="73"/>
      <c r="B99" s="73"/>
      <c r="C99" s="71"/>
      <c r="D99" s="72"/>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c r="BL99" s="81"/>
      <c r="BM99" s="81"/>
      <c r="BN99" s="81"/>
      <c r="BO99" s="81"/>
      <c r="BP99" s="81"/>
      <c r="BQ99" s="81"/>
      <c r="BR99" s="81"/>
      <c r="BS99" s="81"/>
      <c r="BT99" s="81"/>
      <c r="BU99" s="81"/>
      <c r="BV99" s="81"/>
    </row>
    <row r="100" spans="1:74" ht="12.75" x14ac:dyDescent="0.25">
      <c r="A100" s="73"/>
      <c r="B100" s="73"/>
      <c r="C100" s="71"/>
      <c r="D100" s="72"/>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c r="BL100" s="81"/>
      <c r="BM100" s="81"/>
      <c r="BN100" s="81"/>
      <c r="BO100" s="81"/>
      <c r="BP100" s="81"/>
      <c r="BQ100" s="81"/>
      <c r="BR100" s="81"/>
      <c r="BS100" s="81"/>
      <c r="BT100" s="81"/>
      <c r="BU100" s="81"/>
      <c r="BV100" s="81"/>
    </row>
    <row r="101" spans="1:74" ht="12.75" x14ac:dyDescent="0.25">
      <c r="A101" s="73"/>
      <c r="B101" s="73"/>
      <c r="C101" s="71"/>
      <c r="D101" s="72"/>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c r="BL101" s="81"/>
      <c r="BM101" s="81"/>
      <c r="BN101" s="81"/>
      <c r="BO101" s="81"/>
      <c r="BP101" s="81"/>
      <c r="BQ101" s="81"/>
      <c r="BR101" s="81"/>
      <c r="BS101" s="81"/>
      <c r="BT101" s="81"/>
      <c r="BU101" s="81"/>
      <c r="BV101" s="81"/>
    </row>
    <row r="102" spans="1:74" ht="12.75" x14ac:dyDescent="0.25">
      <c r="A102" s="73"/>
      <c r="B102" s="73"/>
      <c r="C102" s="71"/>
      <c r="D102" s="72"/>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c r="BL102" s="81"/>
      <c r="BM102" s="81"/>
      <c r="BN102" s="81"/>
      <c r="BO102" s="81"/>
      <c r="BP102" s="81"/>
      <c r="BQ102" s="81"/>
      <c r="BR102" s="81"/>
      <c r="BS102" s="81"/>
      <c r="BT102" s="81"/>
      <c r="BU102" s="81"/>
      <c r="BV102" s="81"/>
    </row>
    <row r="103" spans="1:74" ht="12.75" x14ac:dyDescent="0.25">
      <c r="A103" s="73"/>
      <c r="B103" s="73"/>
      <c r="C103" s="71"/>
      <c r="D103" s="72"/>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c r="BL103" s="81"/>
      <c r="BM103" s="81"/>
      <c r="BN103" s="81"/>
      <c r="BO103" s="81"/>
      <c r="BP103" s="81"/>
      <c r="BQ103" s="81"/>
      <c r="BR103" s="81"/>
      <c r="BS103" s="81"/>
      <c r="BT103" s="81"/>
      <c r="BU103" s="81"/>
      <c r="BV103" s="81"/>
    </row>
    <row r="104" spans="1:74" ht="12.75" x14ac:dyDescent="0.25">
      <c r="A104" s="73"/>
      <c r="B104" s="73"/>
      <c r="C104" s="71"/>
      <c r="D104" s="72"/>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c r="BL104" s="81"/>
      <c r="BM104" s="81"/>
      <c r="BN104" s="81"/>
      <c r="BO104" s="81"/>
      <c r="BP104" s="81"/>
      <c r="BQ104" s="81"/>
      <c r="BR104" s="81"/>
      <c r="BS104" s="81"/>
      <c r="BT104" s="81"/>
      <c r="BU104" s="81"/>
      <c r="BV104" s="81"/>
    </row>
    <row r="105" spans="1:74" ht="12.75" x14ac:dyDescent="0.25">
      <c r="A105" s="71"/>
      <c r="B105" s="73"/>
      <c r="C105" s="71"/>
      <c r="D105" s="72"/>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1"/>
      <c r="BT105" s="81"/>
      <c r="BU105" s="81"/>
      <c r="BV105" s="81"/>
    </row>
    <row r="106" spans="1:74" ht="12.75" x14ac:dyDescent="0.25">
      <c r="A106" s="71"/>
      <c r="B106" s="73"/>
      <c r="C106" s="71"/>
      <c r="D106" s="72"/>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c r="BL106" s="81"/>
      <c r="BM106" s="81"/>
      <c r="BN106" s="81"/>
      <c r="BO106" s="81"/>
      <c r="BP106" s="81"/>
      <c r="BQ106" s="81"/>
      <c r="BR106" s="81"/>
      <c r="BS106" s="81"/>
      <c r="BT106" s="81"/>
      <c r="BU106" s="81"/>
      <c r="BV106" s="81"/>
    </row>
    <row r="107" spans="1:74" ht="12.75" x14ac:dyDescent="0.25">
      <c r="A107" s="71"/>
      <c r="B107" s="73"/>
      <c r="C107" s="71"/>
      <c r="D107" s="72"/>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c r="BL107" s="81"/>
      <c r="BM107" s="81"/>
      <c r="BN107" s="81"/>
      <c r="BO107" s="81"/>
      <c r="BP107" s="81"/>
      <c r="BQ107" s="81"/>
      <c r="BR107" s="81"/>
      <c r="BS107" s="81"/>
      <c r="BT107" s="81"/>
      <c r="BU107" s="81"/>
      <c r="BV107" s="81"/>
    </row>
    <row r="108" spans="1:74" ht="12.75" x14ac:dyDescent="0.25">
      <c r="A108" s="71"/>
      <c r="B108" s="73"/>
      <c r="C108" s="71"/>
      <c r="D108" s="72"/>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c r="BL108" s="81"/>
      <c r="BM108" s="81"/>
      <c r="BN108" s="81"/>
      <c r="BO108" s="81"/>
      <c r="BP108" s="81"/>
      <c r="BQ108" s="81"/>
      <c r="BR108" s="81"/>
      <c r="BS108" s="81"/>
      <c r="BT108" s="81"/>
      <c r="BU108" s="81"/>
      <c r="BV108" s="81"/>
    </row>
    <row r="109" spans="1:74" ht="12.75" x14ac:dyDescent="0.25">
      <c r="A109" s="71"/>
      <c r="B109" s="73"/>
      <c r="C109" s="71"/>
      <c r="D109" s="72"/>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c r="BL109" s="81"/>
      <c r="BM109" s="81"/>
      <c r="BN109" s="81"/>
      <c r="BO109" s="81"/>
      <c r="BP109" s="81"/>
      <c r="BQ109" s="81"/>
      <c r="BR109" s="81"/>
      <c r="BS109" s="81"/>
      <c r="BT109" s="81"/>
      <c r="BU109" s="81"/>
      <c r="BV109" s="81"/>
    </row>
    <row r="110" spans="1:74" ht="12.75" x14ac:dyDescent="0.25">
      <c r="A110" s="71"/>
      <c r="B110" s="73"/>
      <c r="C110" s="71"/>
      <c r="D110" s="72"/>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c r="BL110" s="81"/>
      <c r="BM110" s="81"/>
      <c r="BN110" s="81"/>
      <c r="BO110" s="81"/>
      <c r="BP110" s="81"/>
      <c r="BQ110" s="81"/>
      <c r="BR110" s="81"/>
      <c r="BS110" s="81"/>
      <c r="BT110" s="81"/>
      <c r="BU110" s="81"/>
      <c r="BV110" s="81"/>
    </row>
    <row r="111" spans="1:74" ht="12.75" x14ac:dyDescent="0.25">
      <c r="A111" s="71"/>
      <c r="B111" s="73"/>
      <c r="C111" s="71"/>
      <c r="D111" s="72"/>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c r="BL111" s="81"/>
      <c r="BM111" s="81"/>
      <c r="BN111" s="81"/>
      <c r="BO111" s="81"/>
      <c r="BP111" s="81"/>
      <c r="BQ111" s="81"/>
      <c r="BR111" s="81"/>
      <c r="BS111" s="81"/>
      <c r="BT111" s="81"/>
      <c r="BU111" s="81"/>
      <c r="BV111" s="81"/>
    </row>
    <row r="112" spans="1:74" ht="12.75" x14ac:dyDescent="0.25">
      <c r="A112" s="71"/>
      <c r="B112" s="73"/>
      <c r="C112" s="71"/>
      <c r="D112" s="72"/>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c r="BL112" s="81"/>
      <c r="BM112" s="81"/>
      <c r="BN112" s="81"/>
      <c r="BO112" s="81"/>
      <c r="BP112" s="81"/>
      <c r="BQ112" s="81"/>
      <c r="BR112" s="81"/>
      <c r="BS112" s="81"/>
      <c r="BT112" s="81"/>
      <c r="BU112" s="81"/>
      <c r="BV112" s="81"/>
    </row>
    <row r="113" spans="1:74" ht="12.75" x14ac:dyDescent="0.25">
      <c r="A113" s="71"/>
      <c r="B113" s="73"/>
      <c r="C113" s="71"/>
      <c r="D113" s="72"/>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c r="BL113" s="81"/>
      <c r="BM113" s="81"/>
      <c r="BN113" s="81"/>
      <c r="BO113" s="81"/>
      <c r="BP113" s="81"/>
      <c r="BQ113" s="81"/>
      <c r="BR113" s="81"/>
      <c r="BS113" s="81"/>
      <c r="BT113" s="81"/>
      <c r="BU113" s="81"/>
      <c r="BV113" s="81"/>
    </row>
    <row r="114" spans="1:74" ht="12.75" x14ac:dyDescent="0.25">
      <c r="A114" s="71"/>
      <c r="B114" s="73"/>
      <c r="C114" s="71"/>
      <c r="D114" s="72"/>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c r="BL114" s="81"/>
      <c r="BM114" s="81"/>
      <c r="BN114" s="81"/>
      <c r="BO114" s="81"/>
      <c r="BP114" s="81"/>
      <c r="BQ114" s="81"/>
      <c r="BR114" s="81"/>
      <c r="BS114" s="81"/>
      <c r="BT114" s="81"/>
      <c r="BU114" s="81"/>
      <c r="BV114" s="81"/>
    </row>
    <row r="115" spans="1:74" ht="12.75" x14ac:dyDescent="0.25">
      <c r="A115" s="71"/>
      <c r="B115" s="73"/>
      <c r="C115" s="71"/>
      <c r="D115" s="72"/>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c r="BL115" s="81"/>
      <c r="BM115" s="81"/>
      <c r="BN115" s="81"/>
      <c r="BO115" s="81"/>
      <c r="BP115" s="81"/>
      <c r="BQ115" s="81"/>
      <c r="BR115" s="81"/>
      <c r="BS115" s="81"/>
      <c r="BT115" s="81"/>
      <c r="BU115" s="81"/>
      <c r="BV115" s="81"/>
    </row>
    <row r="116" spans="1:74" ht="12.75" x14ac:dyDescent="0.25">
      <c r="A116" s="71"/>
      <c r="B116" s="73"/>
      <c r="C116" s="71"/>
      <c r="D116" s="72"/>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c r="BL116" s="81"/>
      <c r="BM116" s="81"/>
      <c r="BN116" s="81"/>
      <c r="BO116" s="81"/>
      <c r="BP116" s="81"/>
      <c r="BQ116" s="81"/>
      <c r="BR116" s="81"/>
      <c r="BS116" s="81"/>
      <c r="BT116" s="81"/>
      <c r="BU116" s="81"/>
      <c r="BV116" s="81"/>
    </row>
    <row r="117" spans="1:74" ht="12.75" x14ac:dyDescent="0.25">
      <c r="A117" s="71"/>
      <c r="B117" s="73"/>
      <c r="C117" s="71"/>
      <c r="D117" s="72"/>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c r="BL117" s="81"/>
      <c r="BM117" s="81"/>
      <c r="BN117" s="81"/>
      <c r="BO117" s="81"/>
      <c r="BP117" s="81"/>
      <c r="BQ117" s="81"/>
      <c r="BR117" s="81"/>
      <c r="BS117" s="81"/>
      <c r="BT117" s="81"/>
      <c r="BU117" s="81"/>
      <c r="BV117" s="81"/>
    </row>
    <row r="118" spans="1:74" ht="12.75" x14ac:dyDescent="0.25">
      <c r="A118" s="71"/>
      <c r="B118" s="73"/>
      <c r="C118" s="71"/>
      <c r="D118" s="72"/>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c r="BL118" s="81"/>
      <c r="BM118" s="81"/>
      <c r="BN118" s="81"/>
      <c r="BO118" s="81"/>
      <c r="BP118" s="81"/>
      <c r="BQ118" s="81"/>
      <c r="BR118" s="81"/>
      <c r="BS118" s="81"/>
      <c r="BT118" s="81"/>
      <c r="BU118" s="81"/>
      <c r="BV118" s="81"/>
    </row>
    <row r="119" spans="1:74" ht="12.75" x14ac:dyDescent="0.25">
      <c r="A119" s="71"/>
      <c r="B119" s="73"/>
      <c r="C119" s="71"/>
      <c r="D119" s="72"/>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c r="BL119" s="81"/>
      <c r="BM119" s="81"/>
      <c r="BN119" s="81"/>
      <c r="BO119" s="81"/>
      <c r="BP119" s="81"/>
      <c r="BQ119" s="81"/>
      <c r="BR119" s="81"/>
      <c r="BS119" s="81"/>
      <c r="BT119" s="81"/>
      <c r="BU119" s="81"/>
      <c r="BV119" s="81"/>
    </row>
    <row r="120" spans="1:74" x14ac:dyDescent="0.2">
      <c r="A120" s="74"/>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c r="BL120" s="81"/>
      <c r="BM120" s="81"/>
      <c r="BN120" s="81"/>
      <c r="BO120" s="81"/>
      <c r="BP120" s="81"/>
      <c r="BQ120" s="81"/>
      <c r="BR120" s="81"/>
      <c r="BS120" s="81"/>
      <c r="BT120" s="81"/>
      <c r="BU120" s="81"/>
      <c r="BV120" s="81"/>
    </row>
    <row r="121" spans="1:74" x14ac:dyDescent="0.2">
      <c r="A121" s="82"/>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c r="BL121" s="81"/>
      <c r="BM121" s="81"/>
      <c r="BN121" s="81"/>
      <c r="BO121" s="81"/>
      <c r="BP121" s="81"/>
      <c r="BQ121" s="81"/>
      <c r="BR121" s="81"/>
      <c r="BS121" s="81"/>
      <c r="BT121" s="81"/>
      <c r="BU121" s="81"/>
      <c r="BV121" s="81"/>
    </row>
    <row r="122" spans="1:74" x14ac:dyDescent="0.2">
      <c r="A122" s="83"/>
      <c r="B122" s="82"/>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c r="BL122" s="81"/>
      <c r="BM122" s="81"/>
      <c r="BN122" s="81"/>
      <c r="BO122" s="81"/>
      <c r="BP122" s="81"/>
      <c r="BQ122" s="81"/>
      <c r="BR122" s="81"/>
      <c r="BS122" s="81"/>
      <c r="BT122" s="81"/>
      <c r="BU122" s="81"/>
      <c r="BV122" s="81"/>
    </row>
    <row r="123" spans="1:74" x14ac:dyDescent="0.2">
      <c r="A123" s="83"/>
      <c r="B123" s="82"/>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c r="BL123" s="81"/>
      <c r="BM123" s="81"/>
      <c r="BN123" s="81"/>
      <c r="BO123" s="81"/>
      <c r="BP123" s="81"/>
      <c r="BQ123" s="81"/>
      <c r="BR123" s="81"/>
      <c r="BS123" s="81"/>
      <c r="BT123" s="81"/>
      <c r="BU123" s="81"/>
      <c r="BV123" s="81"/>
    </row>
    <row r="124" spans="1:74" x14ac:dyDescent="0.2">
      <c r="A124" s="83"/>
      <c r="B124" s="82"/>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c r="BL124" s="81"/>
      <c r="BM124" s="81"/>
      <c r="BN124" s="81"/>
      <c r="BO124" s="81"/>
      <c r="BP124" s="81"/>
      <c r="BQ124" s="81"/>
      <c r="BR124" s="81"/>
      <c r="BS124" s="81"/>
      <c r="BT124" s="81"/>
      <c r="BU124" s="81"/>
      <c r="BV124" s="81"/>
    </row>
    <row r="125" spans="1:74" x14ac:dyDescent="0.2">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c r="BL125" s="81"/>
      <c r="BM125" s="81"/>
      <c r="BN125" s="81"/>
      <c r="BO125" s="81"/>
      <c r="BP125" s="81"/>
      <c r="BQ125" s="81"/>
      <c r="BR125" s="81"/>
      <c r="BS125" s="81"/>
      <c r="BT125" s="81"/>
      <c r="BU125" s="81"/>
      <c r="BV125" s="81"/>
    </row>
    <row r="126" spans="1:74" x14ac:dyDescent="0.2">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c r="BL126" s="81"/>
      <c r="BM126" s="81"/>
      <c r="BN126" s="81"/>
      <c r="BO126" s="81"/>
      <c r="BP126" s="81"/>
      <c r="BQ126" s="81"/>
      <c r="BR126" s="81"/>
      <c r="BS126" s="81"/>
      <c r="BT126" s="81"/>
      <c r="BU126" s="81"/>
      <c r="BV126" s="81"/>
    </row>
    <row r="127" spans="1:74" x14ac:dyDescent="0.2">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c r="BL127" s="81"/>
      <c r="BM127" s="81"/>
      <c r="BN127" s="81"/>
      <c r="BO127" s="81"/>
      <c r="BP127" s="81"/>
      <c r="BQ127" s="81"/>
      <c r="BR127" s="81"/>
      <c r="BS127" s="81"/>
      <c r="BT127" s="81"/>
      <c r="BU127" s="81"/>
      <c r="BV127" s="81"/>
    </row>
    <row r="128" spans="1:74" x14ac:dyDescent="0.2">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c r="BL128" s="81"/>
      <c r="BM128" s="81"/>
      <c r="BN128" s="81"/>
      <c r="BO128" s="81"/>
      <c r="BP128" s="81"/>
      <c r="BQ128" s="81"/>
      <c r="BR128" s="81"/>
      <c r="BS128" s="81"/>
      <c r="BT128" s="81"/>
      <c r="BU128" s="81"/>
      <c r="BV128" s="81"/>
    </row>
    <row r="129" spans="32:74" x14ac:dyDescent="0.2">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c r="BL129" s="81"/>
      <c r="BM129" s="81"/>
      <c r="BN129" s="81"/>
      <c r="BO129" s="81"/>
      <c r="BP129" s="81"/>
      <c r="BQ129" s="81"/>
      <c r="BR129" s="81"/>
      <c r="BS129" s="81"/>
      <c r="BT129" s="81"/>
      <c r="BU129" s="81"/>
      <c r="BV129" s="81"/>
    </row>
    <row r="130" spans="32:74" x14ac:dyDescent="0.2">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c r="BL130" s="81"/>
      <c r="BM130" s="81"/>
      <c r="BN130" s="81"/>
      <c r="BO130" s="81"/>
      <c r="BP130" s="81"/>
      <c r="BQ130" s="81"/>
      <c r="BR130" s="81"/>
      <c r="BS130" s="81"/>
      <c r="BT130" s="81"/>
      <c r="BU130" s="81"/>
      <c r="BV130" s="81"/>
    </row>
  </sheetData>
  <pageMargins left="0.7" right="0.7" top="0.75" bottom="0.75" header="0.3" footer="0.3"/>
  <pageSetup paperSize="9" orientation="portrait" r:id="rId1"/>
  <ignoredErrors>
    <ignoredError sqref="G18:J45"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B7D2F-BFD3-4FCE-8FB0-DD5410C5D571}">
  <dimension ref="A1:E49"/>
  <sheetViews>
    <sheetView workbookViewId="0">
      <selection activeCell="C20" sqref="C20"/>
    </sheetView>
  </sheetViews>
  <sheetFormatPr defaultRowHeight="12" x14ac:dyDescent="0.2"/>
  <cols>
    <col min="1" max="16384" width="9.140625" style="7"/>
  </cols>
  <sheetData>
    <row r="1" spans="1:4" x14ac:dyDescent="0.2">
      <c r="A1" s="89" t="s">
        <v>235</v>
      </c>
      <c r="B1" s="7" t="s">
        <v>476</v>
      </c>
    </row>
    <row r="2" spans="1:4" x14ac:dyDescent="0.2">
      <c r="A2" s="89" t="s">
        <v>236</v>
      </c>
      <c r="B2" s="7" t="s">
        <v>746</v>
      </c>
    </row>
    <row r="3" spans="1:4" x14ac:dyDescent="0.2">
      <c r="A3" s="89" t="s">
        <v>237</v>
      </c>
    </row>
    <row r="4" spans="1:4" x14ac:dyDescent="0.2">
      <c r="A4" s="89" t="s">
        <v>238</v>
      </c>
      <c r="B4" s="7" t="s">
        <v>478</v>
      </c>
    </row>
    <row r="5" spans="1:4" x14ac:dyDescent="0.2">
      <c r="A5" s="90" t="s">
        <v>239</v>
      </c>
      <c r="B5" s="7" t="s">
        <v>570</v>
      </c>
    </row>
    <row r="6" spans="1:4" x14ac:dyDescent="0.2">
      <c r="A6" s="90" t="s">
        <v>240</v>
      </c>
      <c r="B6" s="7" t="s">
        <v>571</v>
      </c>
    </row>
    <row r="7" spans="1:4" x14ac:dyDescent="0.2">
      <c r="A7" s="90"/>
    </row>
    <row r="8" spans="1:4" x14ac:dyDescent="0.2">
      <c r="A8" s="90"/>
      <c r="B8" s="104"/>
    </row>
    <row r="9" spans="1:4" x14ac:dyDescent="0.2">
      <c r="A9" s="90"/>
    </row>
    <row r="10" spans="1:4" x14ac:dyDescent="0.2">
      <c r="A10" s="90" t="s">
        <v>241</v>
      </c>
      <c r="B10" s="7" t="s">
        <v>390</v>
      </c>
    </row>
    <row r="11" spans="1:4" x14ac:dyDescent="0.2">
      <c r="B11" s="7" t="s">
        <v>391</v>
      </c>
    </row>
    <row r="13" spans="1:4" s="126" customFormat="1" x14ac:dyDescent="0.2"/>
    <row r="14" spans="1:4" s="126" customFormat="1" x14ac:dyDescent="0.2">
      <c r="B14" s="126" t="s">
        <v>573</v>
      </c>
      <c r="C14" s="126" t="s">
        <v>572</v>
      </c>
      <c r="D14" s="126" t="s">
        <v>477</v>
      </c>
    </row>
    <row r="15" spans="1:4" s="126" customFormat="1" x14ac:dyDescent="0.2">
      <c r="B15" s="126" t="s">
        <v>213</v>
      </c>
      <c r="C15" s="126" t="s">
        <v>214</v>
      </c>
      <c r="D15" s="126" t="s">
        <v>476</v>
      </c>
    </row>
    <row r="16" spans="1:4" x14ac:dyDescent="0.2">
      <c r="A16" s="7">
        <v>1985</v>
      </c>
      <c r="B16" s="7">
        <v>114608.15808920014</v>
      </c>
      <c r="D16" s="12"/>
    </row>
    <row r="17" spans="1:4" x14ac:dyDescent="0.2">
      <c r="A17" s="7">
        <v>1986</v>
      </c>
      <c r="B17" s="7">
        <v>112239.28112503151</v>
      </c>
      <c r="D17" s="12"/>
    </row>
    <row r="18" spans="1:4" x14ac:dyDescent="0.2">
      <c r="A18" s="7">
        <v>1987</v>
      </c>
      <c r="B18" s="7">
        <v>112840.28126647601</v>
      </c>
      <c r="D18" s="12"/>
    </row>
    <row r="19" spans="1:4" x14ac:dyDescent="0.2">
      <c r="A19" s="7">
        <v>1988</v>
      </c>
      <c r="B19" s="7">
        <v>107885.0007816187</v>
      </c>
      <c r="D19" s="12"/>
    </row>
    <row r="20" spans="1:4" x14ac:dyDescent="0.2">
      <c r="A20" s="7">
        <v>1989</v>
      </c>
      <c r="B20" s="7">
        <v>104862.28354184541</v>
      </c>
      <c r="D20" s="12"/>
    </row>
    <row r="21" spans="1:4" x14ac:dyDescent="0.2">
      <c r="A21" s="7">
        <v>1990</v>
      </c>
      <c r="B21" s="7">
        <v>97706.790827190081</v>
      </c>
      <c r="D21" s="12"/>
    </row>
    <row r="22" spans="1:4" x14ac:dyDescent="0.2">
      <c r="A22" s="7">
        <v>1991</v>
      </c>
      <c r="B22" s="7">
        <v>91165.812801554304</v>
      </c>
      <c r="D22" s="12"/>
    </row>
    <row r="23" spans="1:4" x14ac:dyDescent="0.2">
      <c r="A23" s="7">
        <v>1992</v>
      </c>
      <c r="B23" s="7">
        <v>81141.655878945705</v>
      </c>
      <c r="D23" s="12"/>
    </row>
    <row r="24" spans="1:4" x14ac:dyDescent="0.2">
      <c r="A24" s="7">
        <v>1993</v>
      </c>
      <c r="B24" s="7">
        <v>82059.126258626042</v>
      </c>
      <c r="D24" s="12"/>
    </row>
    <row r="25" spans="1:4" x14ac:dyDescent="0.2">
      <c r="A25" s="7">
        <v>1994</v>
      </c>
      <c r="B25" s="7">
        <v>81023.413781421172</v>
      </c>
      <c r="D25" s="12"/>
    </row>
    <row r="26" spans="1:4" x14ac:dyDescent="0.2">
      <c r="A26" s="7">
        <v>1995</v>
      </c>
      <c r="B26" s="7">
        <v>79630.973238326158</v>
      </c>
      <c r="D26" s="12"/>
    </row>
    <row r="27" spans="1:4" x14ac:dyDescent="0.2">
      <c r="A27" s="7">
        <v>1996</v>
      </c>
      <c r="B27" s="7">
        <v>81812.240653983637</v>
      </c>
      <c r="D27" s="12"/>
    </row>
    <row r="28" spans="1:4" x14ac:dyDescent="0.2">
      <c r="A28" s="7">
        <v>1997</v>
      </c>
      <c r="B28" s="7">
        <v>80213.638401107979</v>
      </c>
      <c r="D28" s="12"/>
    </row>
    <row r="29" spans="1:4" x14ac:dyDescent="0.2">
      <c r="A29" s="7">
        <v>1998</v>
      </c>
      <c r="B29" s="7">
        <v>79843.586364178802</v>
      </c>
      <c r="D29" s="12"/>
    </row>
    <row r="30" spans="1:4" x14ac:dyDescent="0.2">
      <c r="A30" s="7">
        <v>1999</v>
      </c>
      <c r="B30" s="7">
        <v>80494.281021058225</v>
      </c>
      <c r="D30" s="12"/>
    </row>
    <row r="31" spans="1:4" x14ac:dyDescent="0.2">
      <c r="A31" s="7">
        <v>2000</v>
      </c>
      <c r="B31" s="7">
        <v>80140.310715544983</v>
      </c>
      <c r="D31" s="12"/>
    </row>
    <row r="32" spans="1:4" x14ac:dyDescent="0.2">
      <c r="A32" s="7">
        <v>2001</v>
      </c>
      <c r="B32" s="7">
        <v>82751.516728772564</v>
      </c>
      <c r="D32" s="12"/>
    </row>
    <row r="33" spans="1:5" x14ac:dyDescent="0.2">
      <c r="A33" s="7">
        <v>2002</v>
      </c>
      <c r="B33" s="7">
        <v>78581.724269804778</v>
      </c>
      <c r="D33" s="12"/>
    </row>
    <row r="34" spans="1:5" x14ac:dyDescent="0.2">
      <c r="A34" s="7">
        <v>2003</v>
      </c>
      <c r="B34" s="7">
        <v>83362.562332688831</v>
      </c>
      <c r="D34" s="12"/>
    </row>
    <row r="35" spans="1:5" x14ac:dyDescent="0.2">
      <c r="A35" s="7">
        <v>2004</v>
      </c>
      <c r="B35" s="7">
        <v>82897.643457912869</v>
      </c>
      <c r="D35" s="12"/>
    </row>
    <row r="36" spans="1:5" x14ac:dyDescent="0.2">
      <c r="A36" s="7">
        <v>2005</v>
      </c>
      <c r="B36" s="7">
        <v>84368.575440396133</v>
      </c>
      <c r="C36" s="7">
        <v>29538.023000000001</v>
      </c>
      <c r="D36" s="107">
        <v>35.010693075963701</v>
      </c>
      <c r="E36" s="112"/>
    </row>
    <row r="37" spans="1:5" x14ac:dyDescent="0.2">
      <c r="A37" s="7">
        <v>2006</v>
      </c>
      <c r="B37" s="7">
        <v>83611.169294880106</v>
      </c>
      <c r="C37" s="7">
        <v>28652.475999999999</v>
      </c>
      <c r="D37" s="113">
        <v>34.268718212692796</v>
      </c>
      <c r="E37" s="112"/>
    </row>
    <row r="38" spans="1:5" x14ac:dyDescent="0.2">
      <c r="A38" s="7">
        <v>2007</v>
      </c>
      <c r="B38" s="7">
        <v>83308.882516775222</v>
      </c>
      <c r="C38" s="7">
        <v>29139.557000000001</v>
      </c>
      <c r="D38" s="113">
        <v>34.9777312090729</v>
      </c>
      <c r="E38" s="112"/>
    </row>
    <row r="39" spans="1:5" x14ac:dyDescent="0.2">
      <c r="A39" s="7">
        <v>2008</v>
      </c>
      <c r="B39" s="7">
        <v>81783.690153704185</v>
      </c>
      <c r="C39" s="7">
        <v>27241.501</v>
      </c>
      <c r="D39" s="113">
        <v>33.309209878891899</v>
      </c>
      <c r="E39" s="112"/>
    </row>
    <row r="40" spans="1:5" x14ac:dyDescent="0.2">
      <c r="A40" s="7">
        <v>2009</v>
      </c>
      <c r="B40" s="7">
        <v>78561.797394770241</v>
      </c>
      <c r="C40" s="7">
        <v>22415.502999999997</v>
      </c>
      <c r="D40" s="113">
        <v>28.532319452115999</v>
      </c>
      <c r="E40" s="112"/>
    </row>
    <row r="41" spans="1:5" x14ac:dyDescent="0.2">
      <c r="A41" s="7">
        <v>2010</v>
      </c>
      <c r="B41" s="7">
        <v>79886.050493000934</v>
      </c>
      <c r="C41" s="7">
        <v>23001.947</v>
      </c>
      <c r="D41" s="113">
        <v>28.7934462375447</v>
      </c>
      <c r="E41" s="112"/>
    </row>
    <row r="42" spans="1:5" x14ac:dyDescent="0.2">
      <c r="A42" s="7">
        <v>2011</v>
      </c>
      <c r="B42" s="7">
        <v>78856.929001547906</v>
      </c>
      <c r="C42" s="7">
        <v>22485.360999999997</v>
      </c>
      <c r="D42" s="113">
        <v>28.514122074876401</v>
      </c>
      <c r="E42" s="112"/>
    </row>
    <row r="43" spans="1:5" x14ac:dyDescent="0.2">
      <c r="A43" s="7">
        <v>2012</v>
      </c>
      <c r="B43" s="7">
        <v>75246.126291608511</v>
      </c>
      <c r="C43" s="7">
        <v>22446.238000000001</v>
      </c>
      <c r="D43" s="113">
        <v>29.8304233137689</v>
      </c>
      <c r="E43" s="112"/>
    </row>
    <row r="44" spans="1:5" x14ac:dyDescent="0.2">
      <c r="A44" s="7">
        <v>2013</v>
      </c>
      <c r="B44" s="7">
        <v>73498.252702985716</v>
      </c>
      <c r="C44" s="7">
        <v>20230.536</v>
      </c>
      <c r="D44" s="113">
        <v>27.5251931250036</v>
      </c>
      <c r="E44" s="112"/>
    </row>
    <row r="45" spans="1:5" x14ac:dyDescent="0.2">
      <c r="A45" s="7">
        <v>2014</v>
      </c>
      <c r="B45" s="7">
        <v>73446.245522273966</v>
      </c>
      <c r="C45" s="7">
        <v>20085.022000000001</v>
      </c>
      <c r="D45" s="113">
        <v>27.3465605453023</v>
      </c>
      <c r="E45" s="112"/>
    </row>
    <row r="46" spans="1:5" x14ac:dyDescent="0.2">
      <c r="A46" s="7">
        <v>2015</v>
      </c>
      <c r="B46" s="7">
        <v>77773.322984628132</v>
      </c>
      <c r="C46" s="7">
        <v>21208.260000000002</v>
      </c>
      <c r="D46" s="113">
        <v>27.269324732584501</v>
      </c>
      <c r="E46" s="112"/>
    </row>
    <row r="47" spans="1:5" x14ac:dyDescent="0.2">
      <c r="A47" s="7">
        <v>2016</v>
      </c>
      <c r="B47" s="7">
        <v>77409.353101550616</v>
      </c>
      <c r="C47" s="7">
        <v>21255.774999999998</v>
      </c>
      <c r="D47" s="113">
        <v>27.458923435408799</v>
      </c>
      <c r="E47" s="112"/>
    </row>
    <row r="48" spans="1:5" x14ac:dyDescent="0.2">
      <c r="A48" s="7">
        <v>2017</v>
      </c>
      <c r="B48" s="7">
        <v>79145.222120020277</v>
      </c>
      <c r="C48" s="7">
        <v>22752.197</v>
      </c>
      <c r="D48" s="113">
        <v>28.747404316456802</v>
      </c>
      <c r="E48" s="112"/>
    </row>
    <row r="49" spans="1:5" x14ac:dyDescent="0.2">
      <c r="A49" s="7">
        <v>2018</v>
      </c>
      <c r="B49" s="7">
        <v>77083.304166597853</v>
      </c>
      <c r="C49" s="7">
        <v>22383.636000000002</v>
      </c>
      <c r="D49" s="113">
        <v>29.0382414739551</v>
      </c>
      <c r="E49" s="112"/>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FD6E6-3E81-42B9-94E0-9156EEB7E605}">
  <dimension ref="A1:D675"/>
  <sheetViews>
    <sheetView zoomScale="90" zoomScaleNormal="90" workbookViewId="0">
      <selection activeCell="C20" sqref="C20"/>
    </sheetView>
  </sheetViews>
  <sheetFormatPr defaultRowHeight="12" x14ac:dyDescent="0.2"/>
  <cols>
    <col min="1" max="1" width="12.7109375" style="7" bestFit="1" customWidth="1"/>
    <col min="2" max="16384" width="9.140625" style="7"/>
  </cols>
  <sheetData>
    <row r="1" spans="1:4" x14ac:dyDescent="0.2">
      <c r="A1" s="89" t="s">
        <v>235</v>
      </c>
      <c r="B1" s="7" t="s">
        <v>554</v>
      </c>
    </row>
    <row r="2" spans="1:4" x14ac:dyDescent="0.2">
      <c r="A2" s="89" t="s">
        <v>236</v>
      </c>
      <c r="B2" s="7" t="s">
        <v>747</v>
      </c>
    </row>
    <row r="3" spans="1:4" x14ac:dyDescent="0.2">
      <c r="A3" s="89" t="s">
        <v>237</v>
      </c>
      <c r="B3" s="7" t="s">
        <v>574</v>
      </c>
    </row>
    <row r="4" spans="1:4" x14ac:dyDescent="0.2">
      <c r="A4" s="89" t="s">
        <v>238</v>
      </c>
      <c r="B4" s="7" t="s">
        <v>479</v>
      </c>
    </row>
    <row r="5" spans="1:4" x14ac:dyDescent="0.2">
      <c r="A5" s="90" t="s">
        <v>239</v>
      </c>
      <c r="B5" s="7" t="s">
        <v>480</v>
      </c>
    </row>
    <row r="6" spans="1:4" x14ac:dyDescent="0.2">
      <c r="A6" s="90" t="s">
        <v>240</v>
      </c>
      <c r="B6" s="7" t="s">
        <v>480</v>
      </c>
    </row>
    <row r="7" spans="1:4" x14ac:dyDescent="0.2">
      <c r="A7" s="90"/>
    </row>
    <row r="8" spans="1:4" ht="15" x14ac:dyDescent="0.25">
      <c r="A8" s="90"/>
      <c r="B8" s="91"/>
    </row>
    <row r="9" spans="1:4" x14ac:dyDescent="0.2">
      <c r="A9" s="90"/>
    </row>
    <row r="10" spans="1:4" x14ac:dyDescent="0.2">
      <c r="A10" s="90" t="s">
        <v>241</v>
      </c>
      <c r="B10" s="7" t="s">
        <v>538</v>
      </c>
    </row>
    <row r="11" spans="1:4" x14ac:dyDescent="0.2">
      <c r="B11" s="7" t="s">
        <v>539</v>
      </c>
    </row>
    <row r="14" spans="1:4" s="102" customFormat="1" x14ac:dyDescent="0.25">
      <c r="B14" s="102" t="s">
        <v>748</v>
      </c>
      <c r="C14" s="102" t="s">
        <v>481</v>
      </c>
    </row>
    <row r="15" spans="1:4" s="102" customFormat="1" x14ac:dyDescent="0.25">
      <c r="B15" s="102" t="s">
        <v>554</v>
      </c>
      <c r="C15" s="102" t="s">
        <v>482</v>
      </c>
    </row>
    <row r="16" spans="1:4" x14ac:dyDescent="0.2">
      <c r="A16" s="127">
        <v>39545</v>
      </c>
      <c r="B16" s="89">
        <v>25.352499999999999</v>
      </c>
      <c r="C16" s="7">
        <v>80</v>
      </c>
      <c r="D16" s="27">
        <v>90</v>
      </c>
    </row>
    <row r="17" spans="1:4" x14ac:dyDescent="0.2">
      <c r="A17" s="127">
        <v>39552</v>
      </c>
      <c r="B17" s="89">
        <v>26.18</v>
      </c>
      <c r="C17" s="7">
        <v>80</v>
      </c>
      <c r="D17" s="27">
        <v>90</v>
      </c>
    </row>
    <row r="18" spans="1:4" x14ac:dyDescent="0.2">
      <c r="A18" s="127">
        <v>39559</v>
      </c>
      <c r="B18" s="89">
        <v>26.357999999999901</v>
      </c>
      <c r="C18" s="7">
        <v>80</v>
      </c>
      <c r="D18" s="27">
        <v>90</v>
      </c>
    </row>
    <row r="19" spans="1:4" x14ac:dyDescent="0.2">
      <c r="A19" s="127">
        <v>39566</v>
      </c>
      <c r="B19" s="89">
        <v>25.532</v>
      </c>
      <c r="C19" s="7">
        <v>80</v>
      </c>
      <c r="D19" s="27">
        <v>90</v>
      </c>
    </row>
    <row r="20" spans="1:4" x14ac:dyDescent="0.2">
      <c r="A20" s="127">
        <v>39573</v>
      </c>
      <c r="B20" s="89">
        <v>26.47</v>
      </c>
      <c r="C20" s="7">
        <v>80</v>
      </c>
      <c r="D20" s="27">
        <v>90</v>
      </c>
    </row>
    <row r="21" spans="1:4" x14ac:dyDescent="0.2">
      <c r="A21" s="127">
        <v>39580</v>
      </c>
      <c r="B21" s="89">
        <v>26.222000000000001</v>
      </c>
      <c r="C21" s="7">
        <v>80</v>
      </c>
      <c r="D21" s="27">
        <v>90</v>
      </c>
    </row>
    <row r="22" spans="1:4" x14ac:dyDescent="0.2">
      <c r="A22" s="127">
        <v>39587</v>
      </c>
      <c r="B22" s="89">
        <v>27.024000000000001</v>
      </c>
      <c r="C22" s="7">
        <v>80</v>
      </c>
      <c r="D22" s="27">
        <v>90</v>
      </c>
    </row>
    <row r="23" spans="1:4" x14ac:dyDescent="0.2">
      <c r="A23" s="127">
        <v>39594</v>
      </c>
      <c r="B23" s="89">
        <v>27.506</v>
      </c>
      <c r="C23" s="7">
        <v>80</v>
      </c>
      <c r="D23" s="27">
        <v>90</v>
      </c>
    </row>
    <row r="24" spans="1:4" x14ac:dyDescent="0.2">
      <c r="A24" s="127">
        <v>39601</v>
      </c>
      <c r="B24" s="89">
        <v>28.068000000000001</v>
      </c>
      <c r="C24" s="7">
        <v>80</v>
      </c>
      <c r="D24" s="27">
        <v>90</v>
      </c>
    </row>
    <row r="25" spans="1:4" x14ac:dyDescent="0.2">
      <c r="A25" s="127">
        <v>39608</v>
      </c>
      <c r="B25" s="89">
        <v>28.545999999999999</v>
      </c>
      <c r="C25" s="7">
        <v>80</v>
      </c>
      <c r="D25" s="27">
        <v>90</v>
      </c>
    </row>
    <row r="26" spans="1:4" x14ac:dyDescent="0.2">
      <c r="A26" s="127">
        <v>39615</v>
      </c>
      <c r="B26" s="89">
        <v>28.741999999999901</v>
      </c>
      <c r="C26" s="7">
        <v>80</v>
      </c>
      <c r="D26" s="27">
        <v>90</v>
      </c>
    </row>
    <row r="27" spans="1:4" x14ac:dyDescent="0.2">
      <c r="A27" s="127">
        <v>39622</v>
      </c>
      <c r="B27" s="89">
        <v>29.601999999999901</v>
      </c>
      <c r="C27" s="7">
        <v>80</v>
      </c>
      <c r="D27" s="27">
        <v>90</v>
      </c>
    </row>
    <row r="28" spans="1:4" x14ac:dyDescent="0.2">
      <c r="A28" s="127">
        <v>39629</v>
      </c>
      <c r="B28" s="89">
        <v>30.52</v>
      </c>
      <c r="C28" s="7">
        <v>80</v>
      </c>
      <c r="D28" s="27">
        <v>90</v>
      </c>
    </row>
    <row r="29" spans="1:4" x14ac:dyDescent="0.2">
      <c r="A29" s="127">
        <v>39636</v>
      </c>
      <c r="B29" s="89">
        <v>28.922000000000001</v>
      </c>
      <c r="C29" s="7">
        <v>80</v>
      </c>
      <c r="D29" s="27">
        <v>90</v>
      </c>
    </row>
    <row r="30" spans="1:4" x14ac:dyDescent="0.2">
      <c r="A30" s="127">
        <v>39643</v>
      </c>
      <c r="B30" s="89">
        <v>27.979999999999901</v>
      </c>
      <c r="C30" s="7">
        <v>80</v>
      </c>
      <c r="D30" s="27">
        <v>90</v>
      </c>
    </row>
    <row r="31" spans="1:4" x14ac:dyDescent="0.2">
      <c r="A31" s="127">
        <v>39650</v>
      </c>
      <c r="B31" s="89">
        <v>26.952000000000002</v>
      </c>
      <c r="C31" s="7">
        <v>80</v>
      </c>
      <c r="D31" s="27">
        <v>90</v>
      </c>
    </row>
    <row r="32" spans="1:4" x14ac:dyDescent="0.2">
      <c r="A32" s="127">
        <v>39657</v>
      </c>
      <c r="B32" s="89">
        <v>24.923999999999999</v>
      </c>
      <c r="C32" s="7">
        <v>80</v>
      </c>
      <c r="D32" s="27">
        <v>90</v>
      </c>
    </row>
    <row r="33" spans="1:4" x14ac:dyDescent="0.2">
      <c r="A33" s="127">
        <v>39664</v>
      </c>
      <c r="B33" s="89">
        <v>24.207999999999998</v>
      </c>
      <c r="C33" s="7">
        <v>80</v>
      </c>
      <c r="D33" s="27">
        <v>90</v>
      </c>
    </row>
    <row r="34" spans="1:4" x14ac:dyDescent="0.2">
      <c r="A34" s="127">
        <v>39671</v>
      </c>
      <c r="B34" s="89">
        <v>25.341999999999999</v>
      </c>
      <c r="C34" s="7">
        <v>80</v>
      </c>
      <c r="D34" s="27">
        <v>90</v>
      </c>
    </row>
    <row r="35" spans="1:4" x14ac:dyDescent="0.2">
      <c r="A35" s="127">
        <v>39678</v>
      </c>
      <c r="B35" s="89">
        <v>26.282</v>
      </c>
      <c r="C35" s="7">
        <v>80</v>
      </c>
      <c r="D35" s="27">
        <v>90</v>
      </c>
    </row>
    <row r="36" spans="1:4" x14ac:dyDescent="0.2">
      <c r="A36" s="127">
        <v>39685</v>
      </c>
      <c r="B36" s="89">
        <v>27.015999999999998</v>
      </c>
      <c r="C36" s="7">
        <v>80</v>
      </c>
      <c r="D36" s="27">
        <v>90</v>
      </c>
    </row>
    <row r="37" spans="1:4" x14ac:dyDescent="0.2">
      <c r="A37" s="127">
        <v>39692</v>
      </c>
      <c r="B37" s="89">
        <v>26.661999999999999</v>
      </c>
      <c r="C37" s="7">
        <v>80</v>
      </c>
      <c r="D37" s="27">
        <v>90</v>
      </c>
    </row>
    <row r="38" spans="1:4" x14ac:dyDescent="0.2">
      <c r="A38" s="127">
        <v>39699</v>
      </c>
      <c r="B38" s="89">
        <v>25.324000000000002</v>
      </c>
      <c r="C38" s="7">
        <v>80</v>
      </c>
      <c r="D38" s="27">
        <v>90</v>
      </c>
    </row>
    <row r="39" spans="1:4" x14ac:dyDescent="0.2">
      <c r="A39" s="127">
        <v>39706</v>
      </c>
      <c r="B39" s="89">
        <v>25.448</v>
      </c>
      <c r="C39" s="7">
        <v>80</v>
      </c>
      <c r="D39" s="27">
        <v>90</v>
      </c>
    </row>
    <row r="40" spans="1:4" x14ac:dyDescent="0.2">
      <c r="A40" s="127">
        <v>39713</v>
      </c>
      <c r="B40" s="89">
        <v>26.47</v>
      </c>
      <c r="C40" s="7">
        <v>80</v>
      </c>
      <c r="D40" s="27">
        <v>90</v>
      </c>
    </row>
    <row r="41" spans="1:4" x14ac:dyDescent="0.2">
      <c r="A41" s="127">
        <v>39720</v>
      </c>
      <c r="B41" s="89">
        <v>24.62</v>
      </c>
      <c r="C41" s="7">
        <v>80</v>
      </c>
      <c r="D41" s="27">
        <v>90</v>
      </c>
    </row>
    <row r="42" spans="1:4" x14ac:dyDescent="0.2">
      <c r="A42" s="127">
        <v>39727</v>
      </c>
      <c r="B42" s="89">
        <v>23.641999999999999</v>
      </c>
      <c r="C42" s="7">
        <v>80</v>
      </c>
      <c r="D42" s="27">
        <v>90</v>
      </c>
    </row>
    <row r="43" spans="1:4" x14ac:dyDescent="0.2">
      <c r="A43" s="127">
        <v>39734</v>
      </c>
      <c r="B43" s="89">
        <v>23.803999999999998</v>
      </c>
      <c r="C43" s="7">
        <v>80</v>
      </c>
      <c r="D43" s="27">
        <v>90</v>
      </c>
    </row>
    <row r="44" spans="1:4" x14ac:dyDescent="0.2">
      <c r="A44" s="127">
        <v>39741</v>
      </c>
      <c r="B44" s="89">
        <v>21.751999999999999</v>
      </c>
      <c r="C44" s="7">
        <v>80</v>
      </c>
      <c r="D44" s="27">
        <v>90</v>
      </c>
    </row>
    <row r="45" spans="1:4" x14ac:dyDescent="0.2">
      <c r="A45" s="127">
        <v>39748</v>
      </c>
      <c r="B45" s="89">
        <v>18.9679999999999</v>
      </c>
      <c r="C45" s="7">
        <v>80</v>
      </c>
      <c r="D45" s="27">
        <v>90</v>
      </c>
    </row>
    <row r="46" spans="1:4" x14ac:dyDescent="0.2">
      <c r="A46" s="127">
        <v>39755</v>
      </c>
      <c r="B46" s="89">
        <v>19.564</v>
      </c>
      <c r="C46" s="7">
        <v>80</v>
      </c>
      <c r="D46" s="27">
        <v>90</v>
      </c>
    </row>
    <row r="47" spans="1:4" x14ac:dyDescent="0.2">
      <c r="A47" s="127">
        <v>39762</v>
      </c>
      <c r="B47" s="89">
        <v>19.074000000000002</v>
      </c>
      <c r="C47" s="7">
        <v>80</v>
      </c>
      <c r="D47" s="27">
        <v>90</v>
      </c>
    </row>
    <row r="48" spans="1:4" x14ac:dyDescent="0.2">
      <c r="A48" s="127">
        <v>39769</v>
      </c>
      <c r="B48" s="89">
        <v>17.193999999999999</v>
      </c>
      <c r="C48" s="7">
        <v>80</v>
      </c>
      <c r="D48" s="27">
        <v>90</v>
      </c>
    </row>
    <row r="49" spans="1:4" x14ac:dyDescent="0.2">
      <c r="A49" s="127">
        <v>39776</v>
      </c>
      <c r="B49" s="89">
        <v>17.127999999999901</v>
      </c>
      <c r="C49" s="7">
        <v>80</v>
      </c>
      <c r="D49" s="27">
        <v>90</v>
      </c>
    </row>
    <row r="50" spans="1:4" x14ac:dyDescent="0.2">
      <c r="A50" s="127">
        <v>39783</v>
      </c>
      <c r="B50" s="89">
        <v>16.251999999999999</v>
      </c>
      <c r="C50" s="7">
        <v>80</v>
      </c>
      <c r="D50" s="27">
        <v>90</v>
      </c>
    </row>
    <row r="51" spans="1:4" x14ac:dyDescent="0.2">
      <c r="A51" s="127">
        <v>39790</v>
      </c>
      <c r="B51" s="89">
        <v>15.858000000000001</v>
      </c>
      <c r="C51" s="7">
        <v>80</v>
      </c>
      <c r="D51" s="27">
        <v>90</v>
      </c>
    </row>
    <row r="52" spans="1:4" x14ac:dyDescent="0.2">
      <c r="A52" s="127">
        <v>39797</v>
      </c>
      <c r="B52" s="89">
        <v>16.367999999999999</v>
      </c>
      <c r="C52" s="7">
        <v>80</v>
      </c>
      <c r="D52" s="27">
        <v>90</v>
      </c>
    </row>
    <row r="53" spans="1:4" x14ac:dyDescent="0.2">
      <c r="A53" s="127">
        <v>39804</v>
      </c>
      <c r="B53" s="89">
        <v>16.36</v>
      </c>
      <c r="C53" s="7">
        <v>80</v>
      </c>
      <c r="D53" s="27">
        <v>90</v>
      </c>
    </row>
    <row r="54" spans="1:4" x14ac:dyDescent="0.2">
      <c r="A54" s="127">
        <v>39811</v>
      </c>
      <c r="B54" s="89">
        <v>16.3825</v>
      </c>
      <c r="C54" s="7">
        <v>80</v>
      </c>
      <c r="D54" s="27">
        <v>90</v>
      </c>
    </row>
    <row r="55" spans="1:4" x14ac:dyDescent="0.2">
      <c r="A55" s="127">
        <v>39818</v>
      </c>
      <c r="B55" s="89">
        <v>15.656000000000001</v>
      </c>
      <c r="C55" s="7">
        <v>80</v>
      </c>
      <c r="D55" s="27">
        <v>90</v>
      </c>
    </row>
    <row r="56" spans="1:4" x14ac:dyDescent="0.2">
      <c r="A56" s="127">
        <v>39825</v>
      </c>
      <c r="B56" s="89">
        <v>13.756</v>
      </c>
      <c r="C56" s="7">
        <v>80</v>
      </c>
      <c r="D56" s="27">
        <v>90</v>
      </c>
    </row>
    <row r="57" spans="1:4" x14ac:dyDescent="0.2">
      <c r="A57" s="127">
        <v>39832</v>
      </c>
      <c r="B57" s="89">
        <v>11.978</v>
      </c>
      <c r="C57" s="7">
        <v>80</v>
      </c>
      <c r="D57" s="27">
        <v>90</v>
      </c>
    </row>
    <row r="58" spans="1:4" x14ac:dyDescent="0.2">
      <c r="A58" s="127">
        <v>39839</v>
      </c>
      <c r="B58" s="89">
        <v>12.233999999999901</v>
      </c>
      <c r="C58" s="7">
        <v>80</v>
      </c>
      <c r="D58" s="27">
        <v>90</v>
      </c>
    </row>
    <row r="59" spans="1:4" x14ac:dyDescent="0.2">
      <c r="A59" s="127">
        <v>39846</v>
      </c>
      <c r="B59" s="89">
        <v>10.835999999999901</v>
      </c>
      <c r="C59" s="7">
        <v>80</v>
      </c>
      <c r="D59" s="27">
        <v>90</v>
      </c>
    </row>
    <row r="60" spans="1:4" x14ac:dyDescent="0.2">
      <c r="A60" s="127">
        <v>39853</v>
      </c>
      <c r="B60" s="89">
        <v>9.1980000000000004</v>
      </c>
      <c r="C60" s="7">
        <v>80</v>
      </c>
      <c r="D60" s="27">
        <v>90</v>
      </c>
    </row>
    <row r="61" spans="1:4" x14ac:dyDescent="0.2">
      <c r="A61" s="127">
        <v>39860</v>
      </c>
      <c r="B61" s="89">
        <v>9.8339999999999996</v>
      </c>
      <c r="C61" s="7">
        <v>80</v>
      </c>
      <c r="D61" s="27">
        <v>90</v>
      </c>
    </row>
    <row r="62" spans="1:4" x14ac:dyDescent="0.2">
      <c r="A62" s="127">
        <v>39867</v>
      </c>
      <c r="B62" s="89">
        <v>10.27</v>
      </c>
      <c r="C62" s="7">
        <v>80</v>
      </c>
      <c r="D62" s="27">
        <v>90</v>
      </c>
    </row>
    <row r="63" spans="1:4" x14ac:dyDescent="0.2">
      <c r="A63" s="127">
        <v>39874</v>
      </c>
      <c r="B63" s="89">
        <v>11.422000000000001</v>
      </c>
      <c r="C63" s="7">
        <v>80</v>
      </c>
      <c r="D63" s="27">
        <v>90</v>
      </c>
    </row>
    <row r="64" spans="1:4" x14ac:dyDescent="0.2">
      <c r="A64" s="127">
        <v>39881</v>
      </c>
      <c r="B64" s="89">
        <v>12.526</v>
      </c>
      <c r="C64" s="7">
        <v>80</v>
      </c>
      <c r="D64" s="27">
        <v>90</v>
      </c>
    </row>
    <row r="65" spans="1:4" x14ac:dyDescent="0.2">
      <c r="A65" s="127">
        <v>39888</v>
      </c>
      <c r="B65" s="89">
        <v>12.85</v>
      </c>
      <c r="C65" s="7">
        <v>80</v>
      </c>
      <c r="D65" s="27">
        <v>90</v>
      </c>
    </row>
    <row r="66" spans="1:4" x14ac:dyDescent="0.2">
      <c r="A66" s="127">
        <v>39895</v>
      </c>
      <c r="B66" s="89">
        <v>11.843999999999999</v>
      </c>
      <c r="C66" s="7">
        <v>80</v>
      </c>
      <c r="D66" s="27">
        <v>90</v>
      </c>
    </row>
    <row r="67" spans="1:4" x14ac:dyDescent="0.2">
      <c r="A67" s="127">
        <v>39902</v>
      </c>
      <c r="B67" s="89">
        <v>12.632</v>
      </c>
      <c r="C67" s="7">
        <v>80</v>
      </c>
      <c r="D67" s="27">
        <v>90</v>
      </c>
    </row>
    <row r="68" spans="1:4" x14ac:dyDescent="0.2">
      <c r="A68" s="127">
        <v>39909</v>
      </c>
      <c r="B68" s="89">
        <v>13.494999999999999</v>
      </c>
      <c r="C68" s="7">
        <v>80</v>
      </c>
      <c r="D68" s="27">
        <v>90</v>
      </c>
    </row>
    <row r="69" spans="1:4" x14ac:dyDescent="0.2">
      <c r="A69" s="127">
        <v>39916</v>
      </c>
      <c r="B69" s="89">
        <v>14.555999999999999</v>
      </c>
      <c r="C69" s="7">
        <v>80</v>
      </c>
      <c r="D69" s="27">
        <v>90</v>
      </c>
    </row>
    <row r="70" spans="1:4" x14ac:dyDescent="0.2">
      <c r="A70" s="127">
        <v>39923</v>
      </c>
      <c r="B70" s="89">
        <v>14.103999999999999</v>
      </c>
      <c r="C70" s="7">
        <v>80</v>
      </c>
      <c r="D70" s="27">
        <v>90</v>
      </c>
    </row>
    <row r="71" spans="1:4" x14ac:dyDescent="0.2">
      <c r="A71" s="127">
        <v>39930</v>
      </c>
      <c r="B71" s="89">
        <v>14.569999999999901</v>
      </c>
      <c r="C71" s="7">
        <v>80</v>
      </c>
      <c r="D71" s="27">
        <v>90</v>
      </c>
    </row>
    <row r="72" spans="1:4" x14ac:dyDescent="0.2">
      <c r="A72" s="127">
        <v>39937</v>
      </c>
      <c r="B72" s="89">
        <v>15.484</v>
      </c>
      <c r="C72" s="7">
        <v>80</v>
      </c>
      <c r="D72" s="27">
        <v>90</v>
      </c>
    </row>
    <row r="73" spans="1:4" x14ac:dyDescent="0.2">
      <c r="A73" s="127">
        <v>39944</v>
      </c>
      <c r="B73" s="89">
        <v>15.5739999999999</v>
      </c>
      <c r="C73" s="7">
        <v>80</v>
      </c>
      <c r="D73" s="27">
        <v>90</v>
      </c>
    </row>
    <row r="74" spans="1:4" x14ac:dyDescent="0.2">
      <c r="A74" s="127">
        <v>39951</v>
      </c>
      <c r="B74" s="89">
        <v>15.6</v>
      </c>
      <c r="C74" s="7">
        <v>80</v>
      </c>
      <c r="D74" s="27">
        <v>90</v>
      </c>
    </row>
    <row r="75" spans="1:4" x14ac:dyDescent="0.2">
      <c r="A75" s="127">
        <v>39958</v>
      </c>
      <c r="B75" s="89">
        <v>15.7739999999999</v>
      </c>
      <c r="C75" s="7">
        <v>80</v>
      </c>
      <c r="D75" s="27">
        <v>90</v>
      </c>
    </row>
    <row r="76" spans="1:4" x14ac:dyDescent="0.2">
      <c r="A76" s="127">
        <v>39965</v>
      </c>
      <c r="B76" s="89">
        <v>15.19</v>
      </c>
      <c r="C76" s="7">
        <v>80</v>
      </c>
      <c r="D76" s="27">
        <v>90</v>
      </c>
    </row>
    <row r="77" spans="1:4" x14ac:dyDescent="0.2">
      <c r="A77" s="127">
        <v>39972</v>
      </c>
      <c r="B77" s="89">
        <v>13.891999999999999</v>
      </c>
      <c r="C77" s="7">
        <v>80</v>
      </c>
      <c r="D77" s="27">
        <v>90</v>
      </c>
    </row>
    <row r="78" spans="1:4" x14ac:dyDescent="0.2">
      <c r="A78" s="127">
        <v>39979</v>
      </c>
      <c r="B78" s="89">
        <v>13.488</v>
      </c>
      <c r="C78" s="7">
        <v>80</v>
      </c>
      <c r="D78" s="27">
        <v>90</v>
      </c>
    </row>
    <row r="79" spans="1:4" x14ac:dyDescent="0.2">
      <c r="A79" s="127">
        <v>39986</v>
      </c>
      <c r="B79" s="89">
        <v>13.78</v>
      </c>
      <c r="C79" s="7">
        <v>80</v>
      </c>
      <c r="D79" s="27">
        <v>90</v>
      </c>
    </row>
    <row r="80" spans="1:4" x14ac:dyDescent="0.2">
      <c r="A80" s="127">
        <v>39993</v>
      </c>
      <c r="B80" s="89">
        <v>13.744</v>
      </c>
      <c r="C80" s="7">
        <v>80</v>
      </c>
      <c r="D80" s="27">
        <v>90</v>
      </c>
    </row>
    <row r="81" spans="1:4" x14ac:dyDescent="0.2">
      <c r="A81" s="127">
        <v>40000</v>
      </c>
      <c r="B81" s="89">
        <v>13.9759999999999</v>
      </c>
      <c r="C81" s="7">
        <v>80</v>
      </c>
      <c r="D81" s="27">
        <v>90</v>
      </c>
    </row>
    <row r="82" spans="1:4" x14ac:dyDescent="0.2">
      <c r="A82" s="127">
        <v>40007</v>
      </c>
      <c r="B82" s="89">
        <v>14.885999999999999</v>
      </c>
      <c r="C82" s="7">
        <v>80</v>
      </c>
      <c r="D82" s="27">
        <v>90</v>
      </c>
    </row>
    <row r="83" spans="1:4" x14ac:dyDescent="0.2">
      <c r="A83" s="127">
        <v>40014</v>
      </c>
      <c r="B83" s="89">
        <v>14.798</v>
      </c>
      <c r="C83" s="7">
        <v>80</v>
      </c>
      <c r="D83" s="27">
        <v>90</v>
      </c>
    </row>
    <row r="84" spans="1:4" x14ac:dyDescent="0.2">
      <c r="A84" s="127">
        <v>40021</v>
      </c>
      <c r="B84" s="89">
        <v>14.215999999999999</v>
      </c>
      <c r="C84" s="7">
        <v>80</v>
      </c>
      <c r="D84" s="27">
        <v>90</v>
      </c>
    </row>
    <row r="85" spans="1:4" x14ac:dyDescent="0.2">
      <c r="A85" s="127">
        <v>40028</v>
      </c>
      <c r="B85" s="89">
        <v>14.835999999999901</v>
      </c>
      <c r="C85" s="7">
        <v>80</v>
      </c>
      <c r="D85" s="27">
        <v>90</v>
      </c>
    </row>
    <row r="86" spans="1:4" x14ac:dyDescent="0.2">
      <c r="A86" s="127">
        <v>40035</v>
      </c>
      <c r="B86" s="89">
        <v>14.691999999999901</v>
      </c>
      <c r="C86" s="7">
        <v>80</v>
      </c>
      <c r="D86" s="27">
        <v>90</v>
      </c>
    </row>
    <row r="87" spans="1:4" x14ac:dyDescent="0.2">
      <c r="A87" s="127">
        <v>40042</v>
      </c>
      <c r="B87" s="89">
        <v>15.343999999999999</v>
      </c>
      <c r="C87" s="7">
        <v>80</v>
      </c>
      <c r="D87" s="27">
        <v>90</v>
      </c>
    </row>
    <row r="88" spans="1:4" x14ac:dyDescent="0.2">
      <c r="A88" s="127">
        <v>40049</v>
      </c>
      <c r="B88" s="89">
        <v>15.598000000000001</v>
      </c>
      <c r="C88" s="7">
        <v>80</v>
      </c>
      <c r="D88" s="27">
        <v>90</v>
      </c>
    </row>
    <row r="89" spans="1:4" x14ac:dyDescent="0.2">
      <c r="A89" s="127">
        <v>40056</v>
      </c>
      <c r="B89" s="89">
        <v>15.453999999999899</v>
      </c>
      <c r="C89" s="7">
        <v>80</v>
      </c>
      <c r="D89" s="27">
        <v>90</v>
      </c>
    </row>
    <row r="90" spans="1:4" x14ac:dyDescent="0.2">
      <c r="A90" s="127">
        <v>40063</v>
      </c>
      <c r="B90" s="89">
        <v>15.49</v>
      </c>
      <c r="C90" s="7">
        <v>80</v>
      </c>
      <c r="D90" s="27">
        <v>90</v>
      </c>
    </row>
    <row r="91" spans="1:4" x14ac:dyDescent="0.2">
      <c r="A91" s="127">
        <v>40070</v>
      </c>
      <c r="B91" s="89">
        <v>14.228</v>
      </c>
      <c r="C91" s="7">
        <v>80</v>
      </c>
      <c r="D91" s="27">
        <v>90</v>
      </c>
    </row>
    <row r="92" spans="1:4" x14ac:dyDescent="0.2">
      <c r="A92" s="127">
        <v>40077</v>
      </c>
      <c r="B92" s="89">
        <v>13.6699999999999</v>
      </c>
      <c r="C92" s="7">
        <v>80</v>
      </c>
      <c r="D92" s="27">
        <v>90</v>
      </c>
    </row>
    <row r="93" spans="1:4" x14ac:dyDescent="0.2">
      <c r="A93" s="127">
        <v>40084</v>
      </c>
      <c r="B93" s="89">
        <v>13.53</v>
      </c>
      <c r="C93" s="7">
        <v>80</v>
      </c>
      <c r="D93" s="27">
        <v>90</v>
      </c>
    </row>
    <row r="94" spans="1:4" x14ac:dyDescent="0.2">
      <c r="A94" s="127">
        <v>40091</v>
      </c>
      <c r="B94" s="89">
        <v>13.831999999999899</v>
      </c>
      <c r="C94" s="7">
        <v>80</v>
      </c>
      <c r="D94" s="27">
        <v>90</v>
      </c>
    </row>
    <row r="95" spans="1:4" x14ac:dyDescent="0.2">
      <c r="A95" s="127">
        <v>40098</v>
      </c>
      <c r="B95" s="89">
        <v>14.62</v>
      </c>
      <c r="C95" s="7">
        <v>80</v>
      </c>
      <c r="D95" s="27">
        <v>90</v>
      </c>
    </row>
    <row r="96" spans="1:4" x14ac:dyDescent="0.2">
      <c r="A96" s="127">
        <v>40105</v>
      </c>
      <c r="B96" s="89">
        <v>14.9599999999999</v>
      </c>
      <c r="C96" s="7">
        <v>80</v>
      </c>
      <c r="D96" s="27">
        <v>90</v>
      </c>
    </row>
    <row r="97" spans="1:4" x14ac:dyDescent="0.2">
      <c r="A97" s="127">
        <v>40112</v>
      </c>
      <c r="B97" s="89">
        <v>14.7899999999999</v>
      </c>
      <c r="C97" s="7">
        <v>80</v>
      </c>
      <c r="D97" s="27">
        <v>90</v>
      </c>
    </row>
    <row r="98" spans="1:4" x14ac:dyDescent="0.2">
      <c r="A98" s="127">
        <v>40119</v>
      </c>
      <c r="B98" s="89">
        <v>14.68</v>
      </c>
      <c r="C98" s="7">
        <v>80</v>
      </c>
      <c r="D98" s="27">
        <v>90</v>
      </c>
    </row>
    <row r="99" spans="1:4" x14ac:dyDescent="0.2">
      <c r="A99" s="127">
        <v>40126</v>
      </c>
      <c r="B99" s="89">
        <v>13.868</v>
      </c>
      <c r="C99" s="7">
        <v>80</v>
      </c>
      <c r="D99" s="27">
        <v>90</v>
      </c>
    </row>
    <row r="100" spans="1:4" x14ac:dyDescent="0.2">
      <c r="A100" s="127">
        <v>40133</v>
      </c>
      <c r="B100" s="89">
        <v>13.6299999999999</v>
      </c>
      <c r="C100" s="7">
        <v>80</v>
      </c>
      <c r="D100" s="27">
        <v>90</v>
      </c>
    </row>
    <row r="101" spans="1:4" x14ac:dyDescent="0.2">
      <c r="A101" s="127">
        <v>40140</v>
      </c>
      <c r="B101" s="89">
        <v>13.141999999999999</v>
      </c>
      <c r="C101" s="7">
        <v>80</v>
      </c>
      <c r="D101" s="27">
        <v>90</v>
      </c>
    </row>
    <row r="102" spans="1:4" x14ac:dyDescent="0.2">
      <c r="A102" s="127">
        <v>40147</v>
      </c>
      <c r="B102" s="89">
        <v>13.827999999999999</v>
      </c>
      <c r="C102" s="7">
        <v>80</v>
      </c>
      <c r="D102" s="27">
        <v>90</v>
      </c>
    </row>
    <row r="103" spans="1:4" x14ac:dyDescent="0.2">
      <c r="A103" s="127">
        <v>40154</v>
      </c>
      <c r="B103" s="89">
        <v>14.538</v>
      </c>
      <c r="C103" s="7">
        <v>80</v>
      </c>
      <c r="D103" s="27">
        <v>90</v>
      </c>
    </row>
    <row r="104" spans="1:4" x14ac:dyDescent="0.2">
      <c r="A104" s="127">
        <v>40161</v>
      </c>
      <c r="B104" s="89">
        <v>14.154</v>
      </c>
      <c r="C104" s="7">
        <v>80</v>
      </c>
      <c r="D104" s="27">
        <v>90</v>
      </c>
    </row>
    <row r="105" spans="1:4" x14ac:dyDescent="0.2">
      <c r="A105" s="127">
        <v>40168</v>
      </c>
      <c r="B105" s="89">
        <v>12.725</v>
      </c>
      <c r="C105" s="7">
        <v>80</v>
      </c>
      <c r="D105" s="27">
        <v>90</v>
      </c>
    </row>
    <row r="106" spans="1:4" x14ac:dyDescent="0.2">
      <c r="A106" s="127">
        <v>40175</v>
      </c>
      <c r="B106" s="89">
        <v>12.657500000000001</v>
      </c>
      <c r="C106" s="7">
        <v>80</v>
      </c>
      <c r="D106" s="27">
        <v>90</v>
      </c>
    </row>
    <row r="107" spans="1:4" x14ac:dyDescent="0.2">
      <c r="A107" s="127">
        <v>40182</v>
      </c>
      <c r="B107" s="89">
        <v>12.786</v>
      </c>
      <c r="C107" s="7">
        <v>80</v>
      </c>
      <c r="D107" s="27">
        <v>90</v>
      </c>
    </row>
    <row r="108" spans="1:4" x14ac:dyDescent="0.2">
      <c r="A108" s="127">
        <v>40189</v>
      </c>
      <c r="B108" s="89">
        <v>13.215999999999999</v>
      </c>
      <c r="C108" s="7">
        <v>80</v>
      </c>
      <c r="D108" s="27">
        <v>90</v>
      </c>
    </row>
    <row r="109" spans="1:4" x14ac:dyDescent="0.2">
      <c r="A109" s="127">
        <v>40196</v>
      </c>
      <c r="B109" s="89">
        <v>13.454000000000001</v>
      </c>
      <c r="C109" s="7">
        <v>80</v>
      </c>
      <c r="D109" s="27">
        <v>90</v>
      </c>
    </row>
    <row r="110" spans="1:4" x14ac:dyDescent="0.2">
      <c r="A110" s="127">
        <v>40203</v>
      </c>
      <c r="B110" s="89">
        <v>13.2919999999999</v>
      </c>
      <c r="C110" s="7">
        <v>80</v>
      </c>
      <c r="D110" s="27">
        <v>90</v>
      </c>
    </row>
    <row r="111" spans="1:4" x14ac:dyDescent="0.2">
      <c r="A111" s="127">
        <v>40210</v>
      </c>
      <c r="B111" s="89">
        <v>12.94</v>
      </c>
      <c r="C111" s="7">
        <v>80</v>
      </c>
      <c r="D111" s="27">
        <v>90</v>
      </c>
    </row>
    <row r="112" spans="1:4" x14ac:dyDescent="0.2">
      <c r="A112" s="127">
        <v>40217</v>
      </c>
      <c r="B112" s="89">
        <v>13.34</v>
      </c>
      <c r="C112" s="7">
        <v>80</v>
      </c>
      <c r="D112" s="27">
        <v>90</v>
      </c>
    </row>
    <row r="113" spans="1:4" x14ac:dyDescent="0.2">
      <c r="A113" s="127">
        <v>40224</v>
      </c>
      <c r="B113" s="89">
        <v>12.965999999999999</v>
      </c>
      <c r="C113" s="7">
        <v>80</v>
      </c>
      <c r="D113" s="27">
        <v>90</v>
      </c>
    </row>
    <row r="114" spans="1:4" x14ac:dyDescent="0.2">
      <c r="A114" s="127">
        <v>40231</v>
      </c>
      <c r="B114" s="89">
        <v>12.894</v>
      </c>
      <c r="C114" s="7">
        <v>80</v>
      </c>
      <c r="D114" s="27">
        <v>90</v>
      </c>
    </row>
    <row r="115" spans="1:4" x14ac:dyDescent="0.2">
      <c r="A115" s="127">
        <v>40238</v>
      </c>
      <c r="B115" s="89">
        <v>13.318</v>
      </c>
      <c r="C115" s="7">
        <v>80</v>
      </c>
      <c r="D115" s="27">
        <v>90</v>
      </c>
    </row>
    <row r="116" spans="1:4" x14ac:dyDescent="0.2">
      <c r="A116" s="127">
        <v>40245</v>
      </c>
      <c r="B116" s="89">
        <v>13.07</v>
      </c>
      <c r="C116" s="7">
        <v>80</v>
      </c>
      <c r="D116" s="27">
        <v>90</v>
      </c>
    </row>
    <row r="117" spans="1:4" x14ac:dyDescent="0.2">
      <c r="A117" s="127">
        <v>40252</v>
      </c>
      <c r="B117" s="89">
        <v>13.068</v>
      </c>
      <c r="C117" s="7">
        <v>80</v>
      </c>
      <c r="D117" s="27">
        <v>90</v>
      </c>
    </row>
    <row r="118" spans="1:4" x14ac:dyDescent="0.2">
      <c r="A118" s="127">
        <v>40259</v>
      </c>
      <c r="B118" s="89">
        <v>12.792</v>
      </c>
      <c r="C118" s="7">
        <v>80</v>
      </c>
      <c r="D118" s="27">
        <v>90</v>
      </c>
    </row>
    <row r="119" spans="1:4" x14ac:dyDescent="0.2">
      <c r="A119" s="127">
        <v>40266</v>
      </c>
      <c r="B119" s="89">
        <v>12.772500000000001</v>
      </c>
      <c r="C119" s="7">
        <v>80</v>
      </c>
      <c r="D119" s="27">
        <v>90</v>
      </c>
    </row>
    <row r="120" spans="1:4" x14ac:dyDescent="0.2">
      <c r="A120" s="127">
        <v>40273</v>
      </c>
      <c r="B120" s="89">
        <v>13.353999999999999</v>
      </c>
      <c r="C120" s="7">
        <v>80</v>
      </c>
      <c r="D120" s="27">
        <v>90</v>
      </c>
    </row>
    <row r="121" spans="1:4" x14ac:dyDescent="0.2">
      <c r="A121" s="127">
        <v>40280</v>
      </c>
      <c r="B121" s="89">
        <v>13.9299999999999</v>
      </c>
      <c r="C121" s="7">
        <v>80</v>
      </c>
      <c r="D121" s="27">
        <v>90</v>
      </c>
    </row>
    <row r="122" spans="1:4" x14ac:dyDescent="0.2">
      <c r="A122" s="127">
        <v>40287</v>
      </c>
      <c r="B122" s="89">
        <v>14.618</v>
      </c>
      <c r="C122" s="7">
        <v>80</v>
      </c>
      <c r="D122" s="27">
        <v>90</v>
      </c>
    </row>
    <row r="123" spans="1:4" x14ac:dyDescent="0.2">
      <c r="A123" s="127">
        <v>40294</v>
      </c>
      <c r="B123" s="89">
        <v>15.321999999999999</v>
      </c>
      <c r="C123" s="7">
        <v>80</v>
      </c>
      <c r="D123" s="27">
        <v>90</v>
      </c>
    </row>
    <row r="124" spans="1:4" x14ac:dyDescent="0.2">
      <c r="A124" s="127">
        <v>40301</v>
      </c>
      <c r="B124" s="89">
        <v>15.922000000000001</v>
      </c>
      <c r="C124" s="7">
        <v>80</v>
      </c>
      <c r="D124" s="27">
        <v>90</v>
      </c>
    </row>
    <row r="125" spans="1:4" x14ac:dyDescent="0.2">
      <c r="A125" s="127">
        <v>40308</v>
      </c>
      <c r="B125" s="89">
        <v>15.523999999999999</v>
      </c>
      <c r="C125" s="7">
        <v>80</v>
      </c>
      <c r="D125" s="27">
        <v>90</v>
      </c>
    </row>
    <row r="126" spans="1:4" x14ac:dyDescent="0.2">
      <c r="A126" s="127">
        <v>40315</v>
      </c>
      <c r="B126" s="89">
        <v>14.842000000000001</v>
      </c>
      <c r="C126" s="7">
        <v>80</v>
      </c>
      <c r="D126" s="27">
        <v>90</v>
      </c>
    </row>
    <row r="127" spans="1:4" x14ac:dyDescent="0.2">
      <c r="A127" s="127">
        <v>40322</v>
      </c>
      <c r="B127" s="89">
        <v>15.294</v>
      </c>
      <c r="C127" s="7">
        <v>80</v>
      </c>
      <c r="D127" s="27">
        <v>90</v>
      </c>
    </row>
    <row r="128" spans="1:4" x14ac:dyDescent="0.2">
      <c r="A128" s="127">
        <v>40329</v>
      </c>
      <c r="B128" s="89">
        <v>15.134</v>
      </c>
      <c r="C128" s="7">
        <v>80</v>
      </c>
      <c r="D128" s="27">
        <v>90</v>
      </c>
    </row>
    <row r="129" spans="1:4" x14ac:dyDescent="0.2">
      <c r="A129" s="127">
        <v>40336</v>
      </c>
      <c r="B129" s="89">
        <v>15.4599999999999</v>
      </c>
      <c r="C129" s="7">
        <v>80</v>
      </c>
      <c r="D129" s="27">
        <v>90</v>
      </c>
    </row>
    <row r="130" spans="1:4" x14ac:dyDescent="0.2">
      <c r="A130" s="127">
        <v>40343</v>
      </c>
      <c r="B130" s="89">
        <v>15.6</v>
      </c>
      <c r="C130" s="7">
        <v>80</v>
      </c>
      <c r="D130" s="27">
        <v>90</v>
      </c>
    </row>
    <row r="131" spans="1:4" x14ac:dyDescent="0.2">
      <c r="A131" s="127">
        <v>40350</v>
      </c>
      <c r="B131" s="89">
        <v>15.304</v>
      </c>
      <c r="C131" s="7">
        <v>80</v>
      </c>
      <c r="D131" s="27">
        <v>90</v>
      </c>
    </row>
    <row r="132" spans="1:4" x14ac:dyDescent="0.2">
      <c r="A132" s="127">
        <v>40357</v>
      </c>
      <c r="B132" s="89">
        <v>15.237499999999899</v>
      </c>
      <c r="C132" s="7">
        <v>80</v>
      </c>
      <c r="D132" s="27">
        <v>90</v>
      </c>
    </row>
    <row r="133" spans="1:4" x14ac:dyDescent="0.2">
      <c r="A133" s="127">
        <v>40364</v>
      </c>
      <c r="B133" s="89">
        <v>14.7899999999999</v>
      </c>
      <c r="C133" s="7">
        <v>80</v>
      </c>
      <c r="D133" s="27">
        <v>90</v>
      </c>
    </row>
    <row r="134" spans="1:4" x14ac:dyDescent="0.2">
      <c r="A134" s="127">
        <v>40371</v>
      </c>
      <c r="B134" s="89">
        <v>13.953999999999899</v>
      </c>
      <c r="C134" s="7">
        <v>80</v>
      </c>
      <c r="D134" s="27">
        <v>90</v>
      </c>
    </row>
    <row r="135" spans="1:4" x14ac:dyDescent="0.2">
      <c r="A135" s="127">
        <v>40378</v>
      </c>
      <c r="B135" s="89">
        <v>14.125999999999999</v>
      </c>
      <c r="C135" s="7">
        <v>80</v>
      </c>
      <c r="D135" s="27">
        <v>90</v>
      </c>
    </row>
    <row r="136" spans="1:4" x14ac:dyDescent="0.2">
      <c r="A136" s="127">
        <v>40385</v>
      </c>
      <c r="B136" s="89">
        <v>13.768000000000001</v>
      </c>
      <c r="C136" s="7">
        <v>80</v>
      </c>
      <c r="D136" s="27">
        <v>90</v>
      </c>
    </row>
    <row r="137" spans="1:4" x14ac:dyDescent="0.2">
      <c r="A137" s="127">
        <v>40392</v>
      </c>
      <c r="B137" s="89">
        <v>14.303999999999901</v>
      </c>
      <c r="C137" s="7">
        <v>80</v>
      </c>
      <c r="D137" s="27">
        <v>90</v>
      </c>
    </row>
    <row r="138" spans="1:4" x14ac:dyDescent="0.2">
      <c r="A138" s="127">
        <v>40399</v>
      </c>
      <c r="B138" s="89">
        <v>14.414</v>
      </c>
      <c r="C138" s="7">
        <v>80</v>
      </c>
      <c r="D138" s="27">
        <v>90</v>
      </c>
    </row>
    <row r="139" spans="1:4" x14ac:dyDescent="0.2">
      <c r="A139" s="127">
        <v>40406</v>
      </c>
      <c r="B139" s="89">
        <v>14.587999999999999</v>
      </c>
      <c r="C139" s="7">
        <v>80</v>
      </c>
      <c r="D139" s="27">
        <v>90</v>
      </c>
    </row>
    <row r="140" spans="1:4" x14ac:dyDescent="0.2">
      <c r="A140" s="127">
        <v>40413</v>
      </c>
      <c r="B140" s="89">
        <v>15.075999999999899</v>
      </c>
      <c r="C140" s="7">
        <v>80</v>
      </c>
      <c r="D140" s="27">
        <v>90</v>
      </c>
    </row>
    <row r="141" spans="1:4" x14ac:dyDescent="0.2">
      <c r="A141" s="127">
        <v>40420</v>
      </c>
      <c r="B141" s="89">
        <v>15.474</v>
      </c>
      <c r="C141" s="7">
        <v>80</v>
      </c>
      <c r="D141" s="27">
        <v>90</v>
      </c>
    </row>
    <row r="142" spans="1:4" x14ac:dyDescent="0.2">
      <c r="A142" s="127">
        <v>40427</v>
      </c>
      <c r="B142" s="89">
        <v>15.522</v>
      </c>
      <c r="C142" s="7">
        <v>80</v>
      </c>
      <c r="D142" s="27">
        <v>90</v>
      </c>
    </row>
    <row r="143" spans="1:4" x14ac:dyDescent="0.2">
      <c r="A143" s="127">
        <v>40434</v>
      </c>
      <c r="B143" s="89">
        <v>15.262</v>
      </c>
      <c r="C143" s="7">
        <v>80</v>
      </c>
      <c r="D143" s="27">
        <v>90</v>
      </c>
    </row>
    <row r="144" spans="1:4" x14ac:dyDescent="0.2">
      <c r="A144" s="127">
        <v>40441</v>
      </c>
      <c r="B144" s="89">
        <v>14.978</v>
      </c>
      <c r="C144" s="7">
        <v>80</v>
      </c>
      <c r="D144" s="27">
        <v>90</v>
      </c>
    </row>
    <row r="145" spans="1:4" x14ac:dyDescent="0.2">
      <c r="A145" s="127">
        <v>40448</v>
      </c>
      <c r="B145" s="89">
        <v>15.435</v>
      </c>
      <c r="C145" s="7">
        <v>80</v>
      </c>
      <c r="D145" s="27">
        <v>90</v>
      </c>
    </row>
    <row r="146" spans="1:4" x14ac:dyDescent="0.2">
      <c r="A146" s="127">
        <v>40455</v>
      </c>
      <c r="B146" s="89">
        <v>15.49</v>
      </c>
      <c r="C146" s="7">
        <v>80</v>
      </c>
      <c r="D146" s="27">
        <v>90</v>
      </c>
    </row>
    <row r="147" spans="1:4" x14ac:dyDescent="0.2">
      <c r="A147" s="127">
        <v>40462</v>
      </c>
      <c r="B147" s="89">
        <v>15.641999999999999</v>
      </c>
      <c r="C147" s="7">
        <v>80</v>
      </c>
      <c r="D147" s="27">
        <v>90</v>
      </c>
    </row>
    <row r="148" spans="1:4" x14ac:dyDescent="0.2">
      <c r="A148" s="127">
        <v>40469</v>
      </c>
      <c r="B148" s="89">
        <v>15.0979999999999</v>
      </c>
      <c r="C148" s="7">
        <v>80</v>
      </c>
      <c r="D148" s="27">
        <v>90</v>
      </c>
    </row>
    <row r="149" spans="1:4" x14ac:dyDescent="0.2">
      <c r="A149" s="127">
        <v>40476</v>
      </c>
      <c r="B149" s="89">
        <v>14.9599999999999</v>
      </c>
      <c r="C149" s="7">
        <v>80</v>
      </c>
      <c r="D149" s="27">
        <v>90</v>
      </c>
    </row>
    <row r="150" spans="1:4" x14ac:dyDescent="0.2">
      <c r="A150" s="127">
        <v>40483</v>
      </c>
      <c r="B150" s="89">
        <v>14.596</v>
      </c>
      <c r="C150" s="7">
        <v>80</v>
      </c>
      <c r="D150" s="27">
        <v>90</v>
      </c>
    </row>
    <row r="151" spans="1:4" x14ac:dyDescent="0.2">
      <c r="A151" s="127">
        <v>40490</v>
      </c>
      <c r="B151" s="89">
        <v>14.553999999999901</v>
      </c>
      <c r="C151" s="7">
        <v>80</v>
      </c>
      <c r="D151" s="27">
        <v>90</v>
      </c>
    </row>
    <row r="152" spans="1:4" x14ac:dyDescent="0.2">
      <c r="A152" s="127">
        <v>40497</v>
      </c>
      <c r="B152" s="89">
        <v>14.904</v>
      </c>
      <c r="C152" s="7">
        <v>80</v>
      </c>
      <c r="D152" s="27">
        <v>90</v>
      </c>
    </row>
    <row r="153" spans="1:4" x14ac:dyDescent="0.2">
      <c r="A153" s="127">
        <v>40504</v>
      </c>
      <c r="B153" s="89">
        <v>15.081999999999899</v>
      </c>
      <c r="C153" s="7">
        <v>80</v>
      </c>
      <c r="D153" s="27">
        <v>90</v>
      </c>
    </row>
    <row r="154" spans="1:4" x14ac:dyDescent="0.2">
      <c r="A154" s="127">
        <v>40511</v>
      </c>
      <c r="B154" s="89">
        <v>14.794</v>
      </c>
      <c r="C154" s="7">
        <v>80</v>
      </c>
      <c r="D154" s="27">
        <v>90</v>
      </c>
    </row>
    <row r="155" spans="1:4" x14ac:dyDescent="0.2">
      <c r="A155" s="127">
        <v>40518</v>
      </c>
      <c r="B155" s="89">
        <v>14.69</v>
      </c>
      <c r="C155" s="7">
        <v>80</v>
      </c>
      <c r="D155" s="27">
        <v>90</v>
      </c>
    </row>
    <row r="156" spans="1:4" x14ac:dyDescent="0.2">
      <c r="A156" s="127">
        <v>40525</v>
      </c>
      <c r="B156" s="89">
        <v>14.313999999999901</v>
      </c>
      <c r="C156" s="7">
        <v>80</v>
      </c>
      <c r="D156" s="27">
        <v>90</v>
      </c>
    </row>
    <row r="157" spans="1:4" x14ac:dyDescent="0.2">
      <c r="A157" s="127">
        <v>40532</v>
      </c>
      <c r="B157" s="89">
        <v>13.932499999999999</v>
      </c>
      <c r="C157" s="7">
        <v>80</v>
      </c>
      <c r="D157" s="27">
        <v>90</v>
      </c>
    </row>
    <row r="158" spans="1:4" x14ac:dyDescent="0.2">
      <c r="A158" s="127">
        <v>40539</v>
      </c>
      <c r="B158" s="89">
        <v>13.952</v>
      </c>
      <c r="C158" s="7">
        <v>80</v>
      </c>
      <c r="D158" s="27">
        <v>90</v>
      </c>
    </row>
    <row r="159" spans="1:4" x14ac:dyDescent="0.2">
      <c r="A159" s="127">
        <v>40546</v>
      </c>
      <c r="B159" s="89">
        <v>14.284000000000001</v>
      </c>
      <c r="C159" s="7">
        <v>80</v>
      </c>
      <c r="D159" s="27">
        <v>90</v>
      </c>
    </row>
    <row r="160" spans="1:4" x14ac:dyDescent="0.2">
      <c r="A160" s="127">
        <v>40553</v>
      </c>
      <c r="B160" s="89">
        <v>14.092000000000001</v>
      </c>
      <c r="C160" s="7">
        <v>80</v>
      </c>
      <c r="D160" s="27">
        <v>90</v>
      </c>
    </row>
    <row r="161" spans="1:4" x14ac:dyDescent="0.2">
      <c r="A161" s="127">
        <v>40560</v>
      </c>
      <c r="B161" s="89">
        <v>14.26</v>
      </c>
      <c r="C161" s="7">
        <v>80</v>
      </c>
      <c r="D161" s="27">
        <v>90</v>
      </c>
    </row>
    <row r="162" spans="1:4" x14ac:dyDescent="0.2">
      <c r="A162" s="127">
        <v>40567</v>
      </c>
      <c r="B162" s="89">
        <v>14.5579999999999</v>
      </c>
      <c r="C162" s="7">
        <v>80</v>
      </c>
      <c r="D162" s="27">
        <v>90</v>
      </c>
    </row>
    <row r="163" spans="1:4" x14ac:dyDescent="0.2">
      <c r="A163" s="127">
        <v>40574</v>
      </c>
      <c r="B163" s="89">
        <v>14.624000000000001</v>
      </c>
      <c r="C163" s="7">
        <v>80</v>
      </c>
      <c r="D163" s="27">
        <v>90</v>
      </c>
    </row>
    <row r="164" spans="1:4" x14ac:dyDescent="0.2">
      <c r="A164" s="127">
        <v>40581</v>
      </c>
      <c r="B164" s="89">
        <v>14.502000000000001</v>
      </c>
      <c r="C164" s="7">
        <v>80</v>
      </c>
      <c r="D164" s="27">
        <v>90</v>
      </c>
    </row>
    <row r="165" spans="1:4" x14ac:dyDescent="0.2">
      <c r="A165" s="127">
        <v>40588</v>
      </c>
      <c r="B165" s="89">
        <v>14.584</v>
      </c>
      <c r="C165" s="7">
        <v>80</v>
      </c>
      <c r="D165" s="27">
        <v>90</v>
      </c>
    </row>
    <row r="166" spans="1:4" x14ac:dyDescent="0.2">
      <c r="A166" s="127">
        <v>40595</v>
      </c>
      <c r="B166" s="89">
        <v>15.055999999999999</v>
      </c>
      <c r="C166" s="7">
        <v>80</v>
      </c>
      <c r="D166" s="27">
        <v>90</v>
      </c>
    </row>
    <row r="167" spans="1:4" x14ac:dyDescent="0.2">
      <c r="A167" s="127">
        <v>40602</v>
      </c>
      <c r="B167" s="89">
        <v>15.29</v>
      </c>
      <c r="C167" s="7">
        <v>80</v>
      </c>
      <c r="D167" s="27">
        <v>90</v>
      </c>
    </row>
    <row r="168" spans="1:4" x14ac:dyDescent="0.2">
      <c r="A168" s="127">
        <v>40609</v>
      </c>
      <c r="B168" s="89">
        <v>15.331999999999899</v>
      </c>
      <c r="C168" s="7">
        <v>80</v>
      </c>
      <c r="D168" s="27">
        <v>90</v>
      </c>
    </row>
    <row r="169" spans="1:4" x14ac:dyDescent="0.2">
      <c r="A169" s="127">
        <v>40616</v>
      </c>
      <c r="B169" s="89">
        <v>16.488</v>
      </c>
      <c r="C169" s="7">
        <v>80</v>
      </c>
      <c r="D169" s="27">
        <v>90</v>
      </c>
    </row>
    <row r="170" spans="1:4" x14ac:dyDescent="0.2">
      <c r="A170" s="127">
        <v>40623</v>
      </c>
      <c r="B170" s="89">
        <v>16.315999999999999</v>
      </c>
      <c r="C170" s="7">
        <v>80</v>
      </c>
      <c r="D170" s="27">
        <v>90</v>
      </c>
    </row>
    <row r="171" spans="1:4" x14ac:dyDescent="0.2">
      <c r="A171" s="127">
        <v>40630</v>
      </c>
      <c r="B171" s="89">
        <v>16.79</v>
      </c>
      <c r="C171" s="7">
        <v>80</v>
      </c>
      <c r="D171" s="27">
        <v>90</v>
      </c>
    </row>
    <row r="172" spans="1:4" x14ac:dyDescent="0.2">
      <c r="A172" s="127">
        <v>40679</v>
      </c>
      <c r="B172" s="89">
        <v>16.21</v>
      </c>
      <c r="C172" s="7">
        <v>80</v>
      </c>
      <c r="D172" s="27">
        <v>90</v>
      </c>
    </row>
    <row r="173" spans="1:4" x14ac:dyDescent="0.2">
      <c r="A173" s="127">
        <v>40686</v>
      </c>
      <c r="B173" s="89">
        <v>16.127500000000001</v>
      </c>
      <c r="C173" s="7">
        <v>80</v>
      </c>
      <c r="D173" s="27">
        <v>90</v>
      </c>
    </row>
    <row r="174" spans="1:4" x14ac:dyDescent="0.2">
      <c r="A174" s="127">
        <v>40693</v>
      </c>
      <c r="B174" s="89">
        <v>16.558</v>
      </c>
      <c r="C174" s="7">
        <v>80</v>
      </c>
      <c r="D174" s="27">
        <v>90</v>
      </c>
    </row>
    <row r="175" spans="1:4" x14ac:dyDescent="0.2">
      <c r="A175" s="127">
        <v>40700</v>
      </c>
      <c r="B175" s="89">
        <v>16.34</v>
      </c>
      <c r="C175" s="7">
        <v>80</v>
      </c>
      <c r="D175" s="27">
        <v>90</v>
      </c>
    </row>
    <row r="176" spans="1:4" x14ac:dyDescent="0.2">
      <c r="A176" s="127">
        <v>40707</v>
      </c>
      <c r="B176" s="89">
        <v>15.962</v>
      </c>
      <c r="C176" s="7">
        <v>80</v>
      </c>
      <c r="D176" s="27">
        <v>90</v>
      </c>
    </row>
    <row r="177" spans="1:4" x14ac:dyDescent="0.2">
      <c r="A177" s="127">
        <v>40714</v>
      </c>
      <c r="B177" s="89">
        <v>13.866</v>
      </c>
      <c r="C177" s="7">
        <v>80</v>
      </c>
      <c r="D177" s="27">
        <v>90</v>
      </c>
    </row>
    <row r="178" spans="1:4" x14ac:dyDescent="0.2">
      <c r="A178" s="127">
        <v>40721</v>
      </c>
      <c r="B178" s="89">
        <v>13.069999999999901</v>
      </c>
      <c r="C178" s="7">
        <v>80</v>
      </c>
      <c r="D178" s="27">
        <v>90</v>
      </c>
    </row>
    <row r="179" spans="1:4" x14ac:dyDescent="0.2">
      <c r="A179" s="127">
        <v>40728</v>
      </c>
      <c r="B179" s="89">
        <v>13.0579999999999</v>
      </c>
      <c r="C179" s="7">
        <v>80</v>
      </c>
      <c r="D179" s="27">
        <v>90</v>
      </c>
    </row>
    <row r="180" spans="1:4" x14ac:dyDescent="0.2">
      <c r="A180" s="127">
        <v>40735</v>
      </c>
      <c r="B180" s="89">
        <v>12.123999999999899</v>
      </c>
      <c r="C180" s="7">
        <v>80</v>
      </c>
      <c r="D180" s="27">
        <v>90</v>
      </c>
    </row>
    <row r="181" spans="1:4" x14ac:dyDescent="0.2">
      <c r="A181" s="127">
        <v>40742</v>
      </c>
      <c r="B181" s="89">
        <v>12.6</v>
      </c>
      <c r="C181" s="7">
        <v>80</v>
      </c>
      <c r="D181" s="27">
        <v>90</v>
      </c>
    </row>
    <row r="182" spans="1:4" x14ac:dyDescent="0.2">
      <c r="A182" s="127">
        <v>40749</v>
      </c>
      <c r="B182" s="89">
        <v>12.48</v>
      </c>
      <c r="C182" s="7">
        <v>80</v>
      </c>
      <c r="D182" s="27">
        <v>90</v>
      </c>
    </row>
    <row r="183" spans="1:4" x14ac:dyDescent="0.2">
      <c r="A183" s="127">
        <v>40756</v>
      </c>
      <c r="B183" s="89">
        <v>11.324</v>
      </c>
      <c r="C183" s="7">
        <v>80</v>
      </c>
      <c r="D183" s="27">
        <v>90</v>
      </c>
    </row>
    <row r="184" spans="1:4" x14ac:dyDescent="0.2">
      <c r="A184" s="127">
        <v>40763</v>
      </c>
      <c r="B184" s="89">
        <v>11.587999999999999</v>
      </c>
      <c r="C184" s="7">
        <v>80</v>
      </c>
      <c r="D184" s="27">
        <v>90</v>
      </c>
    </row>
    <row r="185" spans="1:4" x14ac:dyDescent="0.2">
      <c r="A185" s="127">
        <v>40770</v>
      </c>
      <c r="B185" s="89">
        <v>12.385999999999999</v>
      </c>
      <c r="C185" s="7">
        <v>80</v>
      </c>
      <c r="D185" s="27">
        <v>90</v>
      </c>
    </row>
    <row r="186" spans="1:4" x14ac:dyDescent="0.2">
      <c r="A186" s="127">
        <v>40777</v>
      </c>
      <c r="B186" s="89">
        <v>12.85</v>
      </c>
      <c r="C186" s="7">
        <v>80</v>
      </c>
      <c r="D186" s="27">
        <v>90</v>
      </c>
    </row>
    <row r="187" spans="1:4" x14ac:dyDescent="0.2">
      <c r="A187" s="127">
        <v>40784</v>
      </c>
      <c r="B187" s="89">
        <v>12.944000000000001</v>
      </c>
      <c r="C187" s="7">
        <v>80</v>
      </c>
      <c r="D187" s="27">
        <v>90</v>
      </c>
    </row>
    <row r="188" spans="1:4" x14ac:dyDescent="0.2">
      <c r="A188" s="127">
        <v>40791</v>
      </c>
      <c r="B188" s="89">
        <v>12.133999999999901</v>
      </c>
      <c r="C188" s="7">
        <v>80</v>
      </c>
      <c r="D188" s="27">
        <v>90</v>
      </c>
    </row>
    <row r="189" spans="1:4" x14ac:dyDescent="0.2">
      <c r="A189" s="127">
        <v>40798</v>
      </c>
      <c r="B189" s="89">
        <v>12.044</v>
      </c>
      <c r="C189" s="7">
        <v>80</v>
      </c>
      <c r="D189" s="27">
        <v>90</v>
      </c>
    </row>
    <row r="190" spans="1:4" x14ac:dyDescent="0.2">
      <c r="A190" s="127">
        <v>40805</v>
      </c>
      <c r="B190" s="89">
        <v>11.555999999999999</v>
      </c>
      <c r="C190" s="7">
        <v>80</v>
      </c>
      <c r="D190" s="27">
        <v>90</v>
      </c>
    </row>
    <row r="191" spans="1:4" x14ac:dyDescent="0.2">
      <c r="A191" s="127">
        <v>40812</v>
      </c>
      <c r="B191" s="89">
        <v>10.744999999999999</v>
      </c>
      <c r="C191" s="7">
        <v>80</v>
      </c>
      <c r="D191" s="27">
        <v>90</v>
      </c>
    </row>
    <row r="192" spans="1:4" x14ac:dyDescent="0.2">
      <c r="A192" s="127">
        <v>40819</v>
      </c>
      <c r="B192" s="89">
        <v>10.286</v>
      </c>
      <c r="C192" s="7">
        <v>80</v>
      </c>
      <c r="D192" s="27">
        <v>90</v>
      </c>
    </row>
    <row r="193" spans="1:4" x14ac:dyDescent="0.2">
      <c r="A193" s="127">
        <v>40826</v>
      </c>
      <c r="B193" s="89">
        <v>10.559999999999899</v>
      </c>
      <c r="C193" s="7">
        <v>80</v>
      </c>
      <c r="D193" s="27">
        <v>90</v>
      </c>
    </row>
    <row r="194" spans="1:4" x14ac:dyDescent="0.2">
      <c r="A194" s="127">
        <v>40833</v>
      </c>
      <c r="B194" s="89">
        <v>10.2419999999999</v>
      </c>
      <c r="C194" s="7">
        <v>80</v>
      </c>
      <c r="D194" s="27">
        <v>90</v>
      </c>
    </row>
    <row r="195" spans="1:4" x14ac:dyDescent="0.2">
      <c r="A195" s="127">
        <v>40840</v>
      </c>
      <c r="B195" s="89">
        <v>10.383999999999901</v>
      </c>
      <c r="C195" s="7">
        <v>80</v>
      </c>
      <c r="D195" s="27">
        <v>90</v>
      </c>
    </row>
    <row r="196" spans="1:4" x14ac:dyDescent="0.2">
      <c r="A196" s="127">
        <v>40847</v>
      </c>
      <c r="B196" s="89">
        <v>9.7279999999999998</v>
      </c>
      <c r="C196" s="7">
        <v>80</v>
      </c>
      <c r="D196" s="27">
        <v>90</v>
      </c>
    </row>
    <row r="197" spans="1:4" x14ac:dyDescent="0.2">
      <c r="A197" s="127">
        <v>40854</v>
      </c>
      <c r="B197" s="89">
        <v>9.9759999999999902</v>
      </c>
      <c r="C197" s="7">
        <v>80</v>
      </c>
      <c r="D197" s="27">
        <v>90</v>
      </c>
    </row>
    <row r="198" spans="1:4" x14ac:dyDescent="0.2">
      <c r="A198" s="127">
        <v>40861</v>
      </c>
      <c r="B198" s="89">
        <v>9.7919999999999998</v>
      </c>
      <c r="C198" s="7">
        <v>80</v>
      </c>
      <c r="D198" s="27">
        <v>90</v>
      </c>
    </row>
    <row r="199" spans="1:4" x14ac:dyDescent="0.2">
      <c r="A199" s="127">
        <v>40868</v>
      </c>
      <c r="B199" s="89">
        <v>8.4079999999999995</v>
      </c>
      <c r="C199" s="7">
        <v>80</v>
      </c>
      <c r="D199" s="27">
        <v>90</v>
      </c>
    </row>
    <row r="200" spans="1:4" x14ac:dyDescent="0.2">
      <c r="A200" s="127">
        <v>40875</v>
      </c>
      <c r="B200" s="89">
        <v>8.0139999999999993</v>
      </c>
      <c r="C200" s="7">
        <v>80</v>
      </c>
      <c r="D200" s="27">
        <v>90</v>
      </c>
    </row>
    <row r="201" spans="1:4" x14ac:dyDescent="0.2">
      <c r="A201" s="127">
        <v>40882</v>
      </c>
      <c r="B201" s="89">
        <v>7.4640000000000004</v>
      </c>
      <c r="C201" s="7">
        <v>80</v>
      </c>
      <c r="D201" s="27">
        <v>90</v>
      </c>
    </row>
    <row r="202" spans="1:4" x14ac:dyDescent="0.2">
      <c r="A202" s="127">
        <v>40889</v>
      </c>
      <c r="B202" s="89">
        <v>6.9079999999999897</v>
      </c>
      <c r="C202" s="7">
        <v>80</v>
      </c>
      <c r="D202" s="27">
        <v>90</v>
      </c>
    </row>
    <row r="203" spans="1:4" x14ac:dyDescent="0.2">
      <c r="A203" s="127">
        <v>40896</v>
      </c>
      <c r="B203" s="89">
        <v>7.8599999999999897</v>
      </c>
      <c r="C203" s="7">
        <v>80</v>
      </c>
      <c r="D203" s="27">
        <v>90</v>
      </c>
    </row>
    <row r="204" spans="1:4" x14ac:dyDescent="0.2">
      <c r="A204" s="127">
        <v>40903</v>
      </c>
      <c r="B204" s="89">
        <v>7.3550000000000004</v>
      </c>
      <c r="C204" s="7">
        <v>80</v>
      </c>
      <c r="D204" s="27">
        <v>90</v>
      </c>
    </row>
    <row r="205" spans="1:4" x14ac:dyDescent="0.2">
      <c r="A205" s="127">
        <v>40910</v>
      </c>
      <c r="B205" s="89">
        <v>6.3449999999999998</v>
      </c>
      <c r="C205" s="7">
        <v>80</v>
      </c>
      <c r="D205" s="27">
        <v>90</v>
      </c>
    </row>
    <row r="206" spans="1:4" x14ac:dyDescent="0.2">
      <c r="A206" s="127">
        <v>40917</v>
      </c>
      <c r="B206" s="89">
        <v>6.77</v>
      </c>
      <c r="C206" s="7">
        <v>80</v>
      </c>
      <c r="D206" s="27">
        <v>90</v>
      </c>
    </row>
    <row r="207" spans="1:4" x14ac:dyDescent="0.2">
      <c r="A207" s="127">
        <v>40924</v>
      </c>
      <c r="B207" s="89">
        <v>6.7519999999999998</v>
      </c>
      <c r="C207" s="7">
        <v>80</v>
      </c>
      <c r="D207" s="27">
        <v>90</v>
      </c>
    </row>
    <row r="208" spans="1:4" x14ac:dyDescent="0.2">
      <c r="A208" s="127">
        <v>40931</v>
      </c>
      <c r="B208" s="89">
        <v>7.4119999999999902</v>
      </c>
      <c r="C208" s="7">
        <v>80</v>
      </c>
      <c r="D208" s="27">
        <v>90</v>
      </c>
    </row>
    <row r="209" spans="1:4" x14ac:dyDescent="0.2">
      <c r="A209" s="127">
        <v>40938</v>
      </c>
      <c r="B209" s="89">
        <v>8.11</v>
      </c>
      <c r="C209" s="7">
        <v>80</v>
      </c>
      <c r="D209" s="27">
        <v>90</v>
      </c>
    </row>
    <row r="210" spans="1:4" x14ac:dyDescent="0.2">
      <c r="A210" s="127">
        <v>40945</v>
      </c>
      <c r="B210" s="89">
        <v>8.14</v>
      </c>
      <c r="C210" s="7">
        <v>80</v>
      </c>
      <c r="D210" s="27">
        <v>90</v>
      </c>
    </row>
    <row r="211" spans="1:4" x14ac:dyDescent="0.2">
      <c r="A211" s="127">
        <v>40952</v>
      </c>
      <c r="B211" s="89">
        <v>8.2739999999999991</v>
      </c>
      <c r="C211" s="7">
        <v>80</v>
      </c>
      <c r="D211" s="27">
        <v>90</v>
      </c>
    </row>
    <row r="212" spans="1:4" x14ac:dyDescent="0.2">
      <c r="A212" s="127">
        <v>40959</v>
      </c>
      <c r="B212" s="89">
        <v>8.8579999999999899</v>
      </c>
      <c r="C212" s="7">
        <v>80</v>
      </c>
      <c r="D212" s="27">
        <v>90</v>
      </c>
    </row>
    <row r="213" spans="1:4" x14ac:dyDescent="0.2">
      <c r="A213" s="127">
        <v>40966</v>
      </c>
      <c r="B213" s="89">
        <v>8.7799999999999994</v>
      </c>
      <c r="C213" s="7">
        <v>80</v>
      </c>
      <c r="D213" s="27">
        <v>90</v>
      </c>
    </row>
    <row r="214" spans="1:4" x14ac:dyDescent="0.2">
      <c r="A214" s="127">
        <v>40973</v>
      </c>
      <c r="B214" s="89">
        <v>8.3039999999999896</v>
      </c>
      <c r="C214" s="7">
        <v>80</v>
      </c>
      <c r="D214" s="27">
        <v>90</v>
      </c>
    </row>
    <row r="215" spans="1:4" x14ac:dyDescent="0.2">
      <c r="A215" s="127">
        <v>40980</v>
      </c>
      <c r="B215" s="89">
        <v>7.7319999999999904</v>
      </c>
      <c r="C215" s="7">
        <v>80</v>
      </c>
      <c r="D215" s="27">
        <v>90</v>
      </c>
    </row>
    <row r="216" spans="1:4" x14ac:dyDescent="0.2">
      <c r="A216" s="127">
        <v>40987</v>
      </c>
      <c r="B216" s="89">
        <v>7.0959999999999903</v>
      </c>
      <c r="C216" s="7">
        <v>80</v>
      </c>
      <c r="D216" s="27">
        <v>90</v>
      </c>
    </row>
    <row r="217" spans="1:4" x14ac:dyDescent="0.2">
      <c r="A217" s="127">
        <v>40994</v>
      </c>
      <c r="B217" s="89">
        <v>6.9379999999999997</v>
      </c>
      <c r="C217" s="7">
        <v>80</v>
      </c>
      <c r="D217" s="27">
        <v>90</v>
      </c>
    </row>
    <row r="218" spans="1:4" x14ac:dyDescent="0.2">
      <c r="A218" s="127">
        <v>41001</v>
      </c>
      <c r="B218" s="89">
        <v>6.33</v>
      </c>
      <c r="C218" s="7">
        <v>80</v>
      </c>
      <c r="D218" s="27">
        <v>90</v>
      </c>
    </row>
    <row r="219" spans="1:4" x14ac:dyDescent="0.2">
      <c r="A219" s="127">
        <v>41008</v>
      </c>
      <c r="B219" s="89">
        <v>6.9119999999999999</v>
      </c>
      <c r="C219" s="7">
        <v>80</v>
      </c>
      <c r="D219" s="27">
        <v>90</v>
      </c>
    </row>
    <row r="220" spans="1:4" x14ac:dyDescent="0.2">
      <c r="A220" s="127">
        <v>41015</v>
      </c>
      <c r="B220" s="89">
        <v>7.1379999999999999</v>
      </c>
      <c r="C220" s="7">
        <v>80</v>
      </c>
      <c r="D220" s="27">
        <v>90</v>
      </c>
    </row>
    <row r="221" spans="1:4" x14ac:dyDescent="0.2">
      <c r="A221" s="127">
        <v>41022</v>
      </c>
      <c r="B221" s="89">
        <v>7.1260000000000003</v>
      </c>
      <c r="C221" s="7">
        <v>80</v>
      </c>
      <c r="D221" s="27">
        <v>90</v>
      </c>
    </row>
    <row r="222" spans="1:4" x14ac:dyDescent="0.2">
      <c r="A222" s="127">
        <v>41029</v>
      </c>
      <c r="B222" s="89">
        <v>7.1459999999999999</v>
      </c>
      <c r="C222" s="7">
        <v>80</v>
      </c>
      <c r="D222" s="27">
        <v>90</v>
      </c>
    </row>
    <row r="223" spans="1:4" x14ac:dyDescent="0.2">
      <c r="A223" s="127">
        <v>41036</v>
      </c>
      <c r="B223" s="89">
        <v>6.6820000000000004</v>
      </c>
      <c r="C223" s="7">
        <v>80</v>
      </c>
      <c r="D223" s="27">
        <v>90</v>
      </c>
    </row>
    <row r="224" spans="1:4" x14ac:dyDescent="0.2">
      <c r="A224" s="127">
        <v>41043</v>
      </c>
      <c r="B224" s="89">
        <v>6.4580000000000002</v>
      </c>
      <c r="C224" s="7">
        <v>80</v>
      </c>
      <c r="D224" s="27">
        <v>90</v>
      </c>
    </row>
    <row r="225" spans="1:4" x14ac:dyDescent="0.2">
      <c r="A225" s="127">
        <v>41050</v>
      </c>
      <c r="B225" s="89">
        <v>6.7479999999999896</v>
      </c>
      <c r="C225" s="7">
        <v>80</v>
      </c>
      <c r="D225" s="27">
        <v>90</v>
      </c>
    </row>
    <row r="226" spans="1:4" x14ac:dyDescent="0.2">
      <c r="A226" s="127">
        <v>41057</v>
      </c>
      <c r="B226" s="89">
        <v>6.45399999999999</v>
      </c>
      <c r="C226" s="7">
        <v>80</v>
      </c>
      <c r="D226" s="27">
        <v>90</v>
      </c>
    </row>
    <row r="227" spans="1:4" x14ac:dyDescent="0.2">
      <c r="A227" s="127">
        <v>41064</v>
      </c>
      <c r="B227" s="89">
        <v>6.4340000000000002</v>
      </c>
      <c r="C227" s="7">
        <v>80</v>
      </c>
      <c r="D227" s="27">
        <v>90</v>
      </c>
    </row>
    <row r="228" spans="1:4" x14ac:dyDescent="0.2">
      <c r="A228" s="127">
        <v>41071</v>
      </c>
      <c r="B228" s="89">
        <v>6.81</v>
      </c>
      <c r="C228" s="7">
        <v>80</v>
      </c>
      <c r="D228" s="27">
        <v>90</v>
      </c>
    </row>
    <row r="229" spans="1:4" x14ac:dyDescent="0.2">
      <c r="A229" s="127">
        <v>41078</v>
      </c>
      <c r="B229" s="89">
        <v>7.5720000000000001</v>
      </c>
      <c r="C229" s="7">
        <v>80</v>
      </c>
      <c r="D229" s="27">
        <v>90</v>
      </c>
    </row>
    <row r="230" spans="1:4" x14ac:dyDescent="0.2">
      <c r="A230" s="127">
        <v>41085</v>
      </c>
      <c r="B230" s="89">
        <v>8.0239999999999991</v>
      </c>
      <c r="C230" s="7">
        <v>80</v>
      </c>
      <c r="D230" s="27">
        <v>90</v>
      </c>
    </row>
    <row r="231" spans="1:4" x14ac:dyDescent="0.2">
      <c r="A231" s="127">
        <v>41092</v>
      </c>
      <c r="B231" s="89">
        <v>8.2059999999999995</v>
      </c>
      <c r="C231" s="7">
        <v>80</v>
      </c>
      <c r="D231" s="27">
        <v>90</v>
      </c>
    </row>
    <row r="232" spans="1:4" x14ac:dyDescent="0.2">
      <c r="A232" s="127">
        <v>41099</v>
      </c>
      <c r="B232" s="89">
        <v>7.806</v>
      </c>
      <c r="C232" s="7">
        <v>80</v>
      </c>
      <c r="D232" s="27">
        <v>90</v>
      </c>
    </row>
    <row r="233" spans="1:4" x14ac:dyDescent="0.2">
      <c r="A233" s="127">
        <v>41106</v>
      </c>
      <c r="B233" s="89">
        <v>7.2619999999999898</v>
      </c>
      <c r="C233" s="7">
        <v>80</v>
      </c>
      <c r="D233" s="27">
        <v>90</v>
      </c>
    </row>
    <row r="234" spans="1:4" x14ac:dyDescent="0.2">
      <c r="A234" s="127">
        <v>41113</v>
      </c>
      <c r="B234" s="89">
        <v>6.9980000000000002</v>
      </c>
      <c r="C234" s="7">
        <v>80</v>
      </c>
      <c r="D234" s="27">
        <v>90</v>
      </c>
    </row>
    <row r="235" spans="1:4" x14ac:dyDescent="0.2">
      <c r="A235" s="127">
        <v>41120</v>
      </c>
      <c r="B235" s="89">
        <v>6.9079999999999897</v>
      </c>
      <c r="C235" s="7">
        <v>80</v>
      </c>
      <c r="D235" s="27">
        <v>90</v>
      </c>
    </row>
    <row r="236" spans="1:4" x14ac:dyDescent="0.2">
      <c r="A236" s="127">
        <v>41127</v>
      </c>
      <c r="B236" s="89">
        <v>7.194</v>
      </c>
      <c r="C236" s="7">
        <v>80</v>
      </c>
      <c r="D236" s="27">
        <v>90</v>
      </c>
    </row>
    <row r="237" spans="1:4" x14ac:dyDescent="0.2">
      <c r="A237" s="127">
        <v>41134</v>
      </c>
      <c r="B237" s="89">
        <v>7.6114285714285703</v>
      </c>
      <c r="C237" s="7">
        <v>80</v>
      </c>
      <c r="D237" s="27">
        <v>90</v>
      </c>
    </row>
    <row r="238" spans="1:4" x14ac:dyDescent="0.2">
      <c r="A238" s="127">
        <v>41141</v>
      </c>
      <c r="B238" s="89">
        <v>7.8714285714285701</v>
      </c>
      <c r="C238" s="7">
        <v>80</v>
      </c>
      <c r="D238" s="27">
        <v>90</v>
      </c>
    </row>
    <row r="239" spans="1:4" x14ac:dyDescent="0.2">
      <c r="A239" s="127">
        <v>41148</v>
      </c>
      <c r="B239" s="89">
        <v>7.8185714285714196</v>
      </c>
      <c r="C239" s="7">
        <v>80</v>
      </c>
      <c r="D239" s="27">
        <v>90</v>
      </c>
    </row>
    <row r="240" spans="1:4" x14ac:dyDescent="0.2">
      <c r="A240" s="127">
        <v>41155</v>
      </c>
      <c r="B240" s="89">
        <v>8.2259999999999902</v>
      </c>
      <c r="C240" s="7">
        <v>80</v>
      </c>
      <c r="D240" s="27">
        <v>90</v>
      </c>
    </row>
    <row r="241" spans="1:4" x14ac:dyDescent="0.2">
      <c r="A241" s="127">
        <v>41162</v>
      </c>
      <c r="B241" s="89">
        <v>7.7060000000000004</v>
      </c>
      <c r="C241" s="7">
        <v>80</v>
      </c>
      <c r="D241" s="27">
        <v>90</v>
      </c>
    </row>
    <row r="242" spans="1:4" x14ac:dyDescent="0.2">
      <c r="A242" s="127">
        <v>41169</v>
      </c>
      <c r="B242" s="89">
        <v>7.4619999999999997</v>
      </c>
      <c r="C242" s="7">
        <v>80</v>
      </c>
      <c r="D242" s="27">
        <v>90</v>
      </c>
    </row>
    <row r="243" spans="1:4" x14ac:dyDescent="0.2">
      <c r="A243" s="127">
        <v>41176</v>
      </c>
      <c r="B243" s="89">
        <v>7.63</v>
      </c>
      <c r="C243" s="7">
        <v>80</v>
      </c>
      <c r="D243" s="27">
        <v>90</v>
      </c>
    </row>
    <row r="244" spans="1:4" x14ac:dyDescent="0.2">
      <c r="A244" s="127">
        <v>41183</v>
      </c>
      <c r="B244" s="89">
        <v>7.7720000000000002</v>
      </c>
      <c r="C244" s="7">
        <v>80</v>
      </c>
      <c r="D244" s="27">
        <v>90</v>
      </c>
    </row>
    <row r="245" spans="1:4" x14ac:dyDescent="0.2">
      <c r="A245" s="127">
        <v>41190</v>
      </c>
      <c r="B245" s="89">
        <v>7.8339999999999996</v>
      </c>
      <c r="C245" s="7">
        <v>80</v>
      </c>
      <c r="D245" s="27">
        <v>90</v>
      </c>
    </row>
    <row r="246" spans="1:4" x14ac:dyDescent="0.2">
      <c r="A246" s="127">
        <v>41197</v>
      </c>
      <c r="B246" s="89">
        <v>8.0039999999999996</v>
      </c>
      <c r="C246" s="7">
        <v>80</v>
      </c>
      <c r="D246" s="27">
        <v>90</v>
      </c>
    </row>
    <row r="247" spans="1:4" x14ac:dyDescent="0.2">
      <c r="A247" s="127">
        <v>41204</v>
      </c>
      <c r="B247" s="89">
        <v>7.8079999999999998</v>
      </c>
      <c r="C247" s="7">
        <v>80</v>
      </c>
      <c r="D247" s="27">
        <v>90</v>
      </c>
    </row>
    <row r="248" spans="1:4" x14ac:dyDescent="0.2">
      <c r="A248" s="127">
        <v>41211</v>
      </c>
      <c r="B248" s="89">
        <v>8.1259999999999994</v>
      </c>
      <c r="C248" s="7">
        <v>80</v>
      </c>
      <c r="D248" s="27">
        <v>90</v>
      </c>
    </row>
    <row r="249" spans="1:4" x14ac:dyDescent="0.2">
      <c r="A249" s="127">
        <v>41218</v>
      </c>
      <c r="B249" s="89">
        <v>8.2899999999999991</v>
      </c>
      <c r="C249" s="7">
        <v>80</v>
      </c>
      <c r="D249" s="27">
        <v>90</v>
      </c>
    </row>
    <row r="250" spans="1:4" x14ac:dyDescent="0.2">
      <c r="A250" s="127">
        <v>41225</v>
      </c>
      <c r="B250" s="89">
        <v>7.8879999999999999</v>
      </c>
      <c r="C250" s="7">
        <v>80</v>
      </c>
      <c r="D250" s="27">
        <v>90</v>
      </c>
    </row>
    <row r="251" spans="1:4" x14ac:dyDescent="0.2">
      <c r="A251" s="127">
        <v>41232</v>
      </c>
      <c r="B251" s="89">
        <v>6.8040000000000003</v>
      </c>
      <c r="C251" s="7">
        <v>80</v>
      </c>
      <c r="D251" s="27">
        <v>90</v>
      </c>
    </row>
    <row r="252" spans="1:4" x14ac:dyDescent="0.2">
      <c r="A252" s="127">
        <v>41239</v>
      </c>
      <c r="B252" s="89">
        <v>6.6599999999999904</v>
      </c>
      <c r="C252" s="7">
        <v>80</v>
      </c>
      <c r="D252" s="27">
        <v>90</v>
      </c>
    </row>
    <row r="253" spans="1:4" x14ac:dyDescent="0.2">
      <c r="A253" s="127">
        <v>41246</v>
      </c>
      <c r="B253" s="89">
        <v>6.1979999999999897</v>
      </c>
      <c r="C253" s="7">
        <v>80</v>
      </c>
      <c r="D253" s="27">
        <v>90</v>
      </c>
    </row>
    <row r="254" spans="1:4" x14ac:dyDescent="0.2">
      <c r="A254" s="127">
        <v>41253</v>
      </c>
      <c r="B254" s="89">
        <v>6.78</v>
      </c>
      <c r="C254" s="7">
        <v>80</v>
      </c>
      <c r="D254" s="27">
        <v>90</v>
      </c>
    </row>
    <row r="255" spans="1:4" x14ac:dyDescent="0.2">
      <c r="A255" s="127">
        <v>41260</v>
      </c>
      <c r="B255" s="89">
        <v>6.9039999999999999</v>
      </c>
      <c r="C255" s="7">
        <v>80</v>
      </c>
      <c r="D255" s="27">
        <v>90</v>
      </c>
    </row>
    <row r="256" spans="1:4" x14ac:dyDescent="0.2">
      <c r="A256" s="127">
        <v>41267</v>
      </c>
      <c r="B256" s="89">
        <v>6.8250000000000002</v>
      </c>
      <c r="C256" s="7">
        <v>80</v>
      </c>
      <c r="D256" s="27">
        <v>90</v>
      </c>
    </row>
    <row r="257" spans="1:4" x14ac:dyDescent="0.2">
      <c r="A257" s="127">
        <v>41274</v>
      </c>
      <c r="B257" s="89">
        <v>6.32</v>
      </c>
      <c r="C257" s="7">
        <v>80</v>
      </c>
      <c r="D257" s="27">
        <v>90</v>
      </c>
    </row>
    <row r="258" spans="1:4" x14ac:dyDescent="0.2">
      <c r="A258" s="127">
        <v>41281</v>
      </c>
      <c r="B258" s="89">
        <v>6.0960000000000001</v>
      </c>
      <c r="C258" s="7">
        <v>80</v>
      </c>
      <c r="D258" s="27">
        <v>90</v>
      </c>
    </row>
    <row r="259" spans="1:4" x14ac:dyDescent="0.2">
      <c r="A259" s="127">
        <v>41288</v>
      </c>
      <c r="B259" s="89">
        <v>5.52</v>
      </c>
      <c r="C259" s="7">
        <v>80</v>
      </c>
      <c r="D259" s="27">
        <v>90</v>
      </c>
    </row>
    <row r="260" spans="1:4" x14ac:dyDescent="0.2">
      <c r="A260" s="127">
        <v>41295</v>
      </c>
      <c r="B260" s="89">
        <v>4.5839999999999996</v>
      </c>
      <c r="C260" s="7">
        <v>80</v>
      </c>
      <c r="D260" s="27">
        <v>90</v>
      </c>
    </row>
    <row r="261" spans="1:4" x14ac:dyDescent="0.2">
      <c r="A261" s="127">
        <v>41302</v>
      </c>
      <c r="B261" s="89">
        <v>3.8460000000000001</v>
      </c>
      <c r="C261" s="7">
        <v>80</v>
      </c>
      <c r="D261" s="27">
        <v>90</v>
      </c>
    </row>
    <row r="262" spans="1:4" x14ac:dyDescent="0.2">
      <c r="A262" s="127">
        <v>41309</v>
      </c>
      <c r="B262" s="89">
        <v>4.2220000000000004</v>
      </c>
      <c r="C262" s="7">
        <v>80</v>
      </c>
      <c r="D262" s="27">
        <v>90</v>
      </c>
    </row>
    <row r="263" spans="1:4" x14ac:dyDescent="0.2">
      <c r="A263" s="127">
        <v>41316</v>
      </c>
      <c r="B263" s="89">
        <v>4.83</v>
      </c>
      <c r="C263" s="7">
        <v>80</v>
      </c>
      <c r="D263" s="27">
        <v>90</v>
      </c>
    </row>
    <row r="264" spans="1:4" x14ac:dyDescent="0.2">
      <c r="A264" s="127">
        <v>41323</v>
      </c>
      <c r="B264" s="89">
        <v>4.9340000000000002</v>
      </c>
      <c r="C264" s="7">
        <v>80</v>
      </c>
      <c r="D264" s="27">
        <v>90</v>
      </c>
    </row>
    <row r="265" spans="1:4" x14ac:dyDescent="0.2">
      <c r="A265" s="127">
        <v>41330</v>
      </c>
      <c r="B265" s="89">
        <v>4.4820000000000002</v>
      </c>
      <c r="C265" s="7">
        <v>80</v>
      </c>
      <c r="D265" s="27">
        <v>90</v>
      </c>
    </row>
    <row r="266" spans="1:4" x14ac:dyDescent="0.2">
      <c r="A266" s="127">
        <v>41337</v>
      </c>
      <c r="B266" s="89">
        <v>4.2560000000000002</v>
      </c>
      <c r="C266" s="7">
        <v>80</v>
      </c>
      <c r="D266" s="27">
        <v>90</v>
      </c>
    </row>
    <row r="267" spans="1:4" x14ac:dyDescent="0.2">
      <c r="A267" s="127">
        <v>41344</v>
      </c>
      <c r="B267" s="89">
        <v>3.6659999999999902</v>
      </c>
      <c r="C267" s="7">
        <v>80</v>
      </c>
      <c r="D267" s="27">
        <v>90</v>
      </c>
    </row>
    <row r="268" spans="1:4" x14ac:dyDescent="0.2">
      <c r="A268" s="127">
        <v>41351</v>
      </c>
      <c r="B268" s="89">
        <v>3.8519999999999999</v>
      </c>
      <c r="C268" s="7">
        <v>80</v>
      </c>
      <c r="D268" s="27">
        <v>90</v>
      </c>
    </row>
    <row r="269" spans="1:4" x14ac:dyDescent="0.2">
      <c r="A269" s="127">
        <v>41358</v>
      </c>
      <c r="B269" s="89">
        <v>4.6475</v>
      </c>
      <c r="C269" s="7">
        <v>80</v>
      </c>
      <c r="D269" s="27">
        <v>90</v>
      </c>
    </row>
    <row r="270" spans="1:4" x14ac:dyDescent="0.2">
      <c r="A270" s="127">
        <v>41365</v>
      </c>
      <c r="B270" s="89">
        <v>4.9059999999999997</v>
      </c>
      <c r="C270" s="7">
        <v>80</v>
      </c>
      <c r="D270" s="27">
        <v>90</v>
      </c>
    </row>
    <row r="271" spans="1:4" x14ac:dyDescent="0.2">
      <c r="A271" s="127">
        <v>41372</v>
      </c>
      <c r="B271" s="89">
        <v>4.6079999999999997</v>
      </c>
      <c r="C271" s="7">
        <v>80</v>
      </c>
      <c r="D271" s="27">
        <v>90</v>
      </c>
    </row>
    <row r="272" spans="1:4" x14ac:dyDescent="0.2">
      <c r="A272" s="127">
        <v>41379</v>
      </c>
      <c r="B272" s="89">
        <v>3.3079999999999998</v>
      </c>
      <c r="C272" s="7">
        <v>80</v>
      </c>
      <c r="D272" s="27">
        <v>90</v>
      </c>
    </row>
    <row r="273" spans="1:4" x14ac:dyDescent="0.2">
      <c r="A273" s="127">
        <v>41386</v>
      </c>
      <c r="B273" s="89">
        <v>2.968</v>
      </c>
      <c r="C273" s="7">
        <v>80</v>
      </c>
      <c r="D273" s="27">
        <v>90</v>
      </c>
    </row>
    <row r="274" spans="1:4" x14ac:dyDescent="0.2">
      <c r="A274" s="127">
        <v>41393</v>
      </c>
      <c r="B274" s="89">
        <v>3.194</v>
      </c>
      <c r="C274" s="7">
        <v>80</v>
      </c>
      <c r="D274" s="27">
        <v>90</v>
      </c>
    </row>
    <row r="275" spans="1:4" x14ac:dyDescent="0.2">
      <c r="A275" s="127">
        <v>41400</v>
      </c>
      <c r="B275" s="89">
        <v>3.6119999999999899</v>
      </c>
      <c r="C275" s="7">
        <v>80</v>
      </c>
      <c r="D275" s="27">
        <v>90</v>
      </c>
    </row>
    <row r="276" spans="1:4" x14ac:dyDescent="0.2">
      <c r="A276" s="127">
        <v>41407</v>
      </c>
      <c r="B276" s="89">
        <v>3.484</v>
      </c>
      <c r="C276" s="7">
        <v>80</v>
      </c>
      <c r="D276" s="27">
        <v>90</v>
      </c>
    </row>
    <row r="277" spans="1:4" x14ac:dyDescent="0.2">
      <c r="A277" s="127">
        <v>41414</v>
      </c>
      <c r="B277" s="89">
        <v>3.444</v>
      </c>
      <c r="C277" s="7">
        <v>80</v>
      </c>
      <c r="D277" s="27">
        <v>90</v>
      </c>
    </row>
    <row r="278" spans="1:4" x14ac:dyDescent="0.2">
      <c r="A278" s="127">
        <v>41421</v>
      </c>
      <c r="B278" s="89">
        <v>3.6859999999999999</v>
      </c>
      <c r="C278" s="7">
        <v>80</v>
      </c>
      <c r="D278" s="27">
        <v>90</v>
      </c>
    </row>
    <row r="279" spans="1:4" x14ac:dyDescent="0.2">
      <c r="A279" s="127">
        <v>41428</v>
      </c>
      <c r="B279" s="89">
        <v>3.9319999999999999</v>
      </c>
      <c r="C279" s="7">
        <v>80</v>
      </c>
      <c r="D279" s="27">
        <v>90</v>
      </c>
    </row>
    <row r="280" spans="1:4" x14ac:dyDescent="0.2">
      <c r="A280" s="127">
        <v>41435</v>
      </c>
      <c r="B280" s="89">
        <v>4.3479999999999999</v>
      </c>
      <c r="C280" s="7">
        <v>80</v>
      </c>
      <c r="D280" s="27">
        <v>90</v>
      </c>
    </row>
    <row r="281" spans="1:4" x14ac:dyDescent="0.2">
      <c r="A281" s="127">
        <v>41442</v>
      </c>
      <c r="B281" s="89">
        <v>4.4640000000000004</v>
      </c>
      <c r="C281" s="7">
        <v>80</v>
      </c>
      <c r="D281" s="27">
        <v>90</v>
      </c>
    </row>
    <row r="282" spans="1:4" x14ac:dyDescent="0.2">
      <c r="A282" s="127">
        <v>41449</v>
      </c>
      <c r="B282" s="89">
        <v>4.2779999999999996</v>
      </c>
      <c r="C282" s="7">
        <v>80</v>
      </c>
      <c r="D282" s="27">
        <v>90</v>
      </c>
    </row>
    <row r="283" spans="1:4" x14ac:dyDescent="0.2">
      <c r="A283" s="127">
        <v>41456</v>
      </c>
      <c r="B283" s="89">
        <v>4.4020000000000001</v>
      </c>
      <c r="C283" s="7">
        <v>80</v>
      </c>
      <c r="D283" s="27">
        <v>90</v>
      </c>
    </row>
    <row r="284" spans="1:4" x14ac:dyDescent="0.2">
      <c r="A284" s="127">
        <v>41463</v>
      </c>
      <c r="B284" s="89">
        <v>4.1079999999999997</v>
      </c>
      <c r="C284" s="7">
        <v>80</v>
      </c>
      <c r="D284" s="27">
        <v>90</v>
      </c>
    </row>
    <row r="285" spans="1:4" x14ac:dyDescent="0.2">
      <c r="A285" s="127">
        <v>41470</v>
      </c>
      <c r="B285" s="89">
        <v>4.1159999999999997</v>
      </c>
      <c r="C285" s="7">
        <v>80</v>
      </c>
      <c r="D285" s="27">
        <v>90</v>
      </c>
    </row>
    <row r="286" spans="1:4" x14ac:dyDescent="0.2">
      <c r="A286" s="127">
        <v>41477</v>
      </c>
      <c r="B286" s="89">
        <v>4.2699999999999996</v>
      </c>
      <c r="C286" s="7">
        <v>80</v>
      </c>
      <c r="D286" s="27">
        <v>90</v>
      </c>
    </row>
    <row r="287" spans="1:4" x14ac:dyDescent="0.2">
      <c r="A287" s="127">
        <v>41484</v>
      </c>
      <c r="B287" s="89">
        <v>4.3239999999999998</v>
      </c>
      <c r="C287" s="7">
        <v>80</v>
      </c>
      <c r="D287" s="27">
        <v>90</v>
      </c>
    </row>
    <row r="288" spans="1:4" x14ac:dyDescent="0.2">
      <c r="A288" s="127">
        <v>41491</v>
      </c>
      <c r="B288" s="89">
        <v>4.46</v>
      </c>
      <c r="C288" s="7">
        <v>80</v>
      </c>
      <c r="D288" s="27">
        <v>90</v>
      </c>
    </row>
    <row r="289" spans="1:4" x14ac:dyDescent="0.2">
      <c r="A289" s="127">
        <v>41498</v>
      </c>
      <c r="B289" s="89">
        <v>4.33</v>
      </c>
      <c r="C289" s="7">
        <v>80</v>
      </c>
      <c r="D289" s="27">
        <v>90</v>
      </c>
    </row>
    <row r="290" spans="1:4" x14ac:dyDescent="0.2">
      <c r="A290" s="127">
        <v>41505</v>
      </c>
      <c r="B290" s="89">
        <v>4.3899999999999997</v>
      </c>
      <c r="C290" s="7">
        <v>80</v>
      </c>
      <c r="D290" s="27">
        <v>90</v>
      </c>
    </row>
    <row r="291" spans="1:4" x14ac:dyDescent="0.2">
      <c r="A291" s="127">
        <v>41512</v>
      </c>
      <c r="B291" s="89">
        <v>4.532</v>
      </c>
      <c r="C291" s="7">
        <v>80</v>
      </c>
      <c r="D291" s="27">
        <v>90</v>
      </c>
    </row>
    <row r="292" spans="1:4" x14ac:dyDescent="0.2">
      <c r="A292" s="127">
        <v>41519</v>
      </c>
      <c r="B292" s="89">
        <v>4.74</v>
      </c>
      <c r="C292" s="7">
        <v>80</v>
      </c>
      <c r="D292" s="27">
        <v>90</v>
      </c>
    </row>
    <row r="293" spans="1:4" x14ac:dyDescent="0.2">
      <c r="A293" s="127">
        <v>41526</v>
      </c>
      <c r="B293" s="89">
        <v>5.3339999999999996</v>
      </c>
      <c r="C293" s="7">
        <v>80</v>
      </c>
      <c r="D293" s="27">
        <v>90</v>
      </c>
    </row>
    <row r="294" spans="1:4" x14ac:dyDescent="0.2">
      <c r="A294" s="127">
        <v>41533</v>
      </c>
      <c r="B294" s="89">
        <v>5.468</v>
      </c>
      <c r="C294" s="7">
        <v>80</v>
      </c>
      <c r="D294" s="27">
        <v>90</v>
      </c>
    </row>
    <row r="295" spans="1:4" x14ac:dyDescent="0.2">
      <c r="A295" s="127">
        <v>41540</v>
      </c>
      <c r="B295" s="89">
        <v>5.4</v>
      </c>
      <c r="C295" s="7">
        <v>80</v>
      </c>
      <c r="D295" s="27">
        <v>90</v>
      </c>
    </row>
    <row r="296" spans="1:4" x14ac:dyDescent="0.2">
      <c r="A296" s="127">
        <v>41547</v>
      </c>
      <c r="B296" s="89">
        <v>5.1520000000000001</v>
      </c>
      <c r="C296" s="7">
        <v>80</v>
      </c>
      <c r="D296" s="27">
        <v>90</v>
      </c>
    </row>
    <row r="297" spans="1:4" x14ac:dyDescent="0.2">
      <c r="A297" s="127">
        <v>41554</v>
      </c>
      <c r="B297" s="89">
        <v>4.806</v>
      </c>
      <c r="C297" s="7">
        <v>80</v>
      </c>
      <c r="D297" s="27">
        <v>90</v>
      </c>
    </row>
    <row r="298" spans="1:4" x14ac:dyDescent="0.2">
      <c r="A298" s="127">
        <v>41561</v>
      </c>
      <c r="B298" s="89">
        <v>5.0860000000000003</v>
      </c>
      <c r="C298" s="7">
        <v>80</v>
      </c>
      <c r="D298" s="27">
        <v>90</v>
      </c>
    </row>
    <row r="299" spans="1:4" x14ac:dyDescent="0.2">
      <c r="A299" s="127">
        <v>41568</v>
      </c>
      <c r="B299" s="89">
        <v>4.72</v>
      </c>
      <c r="C299" s="7">
        <v>80</v>
      </c>
      <c r="D299" s="27">
        <v>90</v>
      </c>
    </row>
    <row r="300" spans="1:4" x14ac:dyDescent="0.2">
      <c r="A300" s="127">
        <v>41575</v>
      </c>
      <c r="B300" s="89">
        <v>4.8639999999999999</v>
      </c>
      <c r="C300" s="7">
        <v>80</v>
      </c>
      <c r="D300" s="27">
        <v>90</v>
      </c>
    </row>
    <row r="301" spans="1:4" x14ac:dyDescent="0.2">
      <c r="A301" s="127">
        <v>41582</v>
      </c>
      <c r="B301" s="89">
        <v>4.63</v>
      </c>
      <c r="C301" s="7">
        <v>80</v>
      </c>
      <c r="D301" s="27">
        <v>90</v>
      </c>
    </row>
    <row r="302" spans="1:4" x14ac:dyDescent="0.2">
      <c r="A302" s="127">
        <v>41589</v>
      </c>
      <c r="B302" s="89">
        <v>4.5714285714285703</v>
      </c>
      <c r="C302" s="7">
        <v>80</v>
      </c>
      <c r="D302" s="27">
        <v>90</v>
      </c>
    </row>
    <row r="303" spans="1:4" x14ac:dyDescent="0.2">
      <c r="A303" s="127">
        <v>41596</v>
      </c>
      <c r="B303" s="89">
        <v>4.4228571428571399</v>
      </c>
      <c r="C303" s="7">
        <v>80</v>
      </c>
      <c r="D303" s="27">
        <v>90</v>
      </c>
    </row>
    <row r="304" spans="1:4" x14ac:dyDescent="0.2">
      <c r="A304" s="127">
        <v>41603</v>
      </c>
      <c r="B304" s="89">
        <v>4.4099999999999904</v>
      </c>
      <c r="C304" s="7">
        <v>80</v>
      </c>
      <c r="D304" s="27">
        <v>90</v>
      </c>
    </row>
    <row r="305" spans="1:4" x14ac:dyDescent="0.2">
      <c r="A305" s="127">
        <v>41610</v>
      </c>
      <c r="B305" s="89">
        <v>4.6385714285714199</v>
      </c>
      <c r="C305" s="7">
        <v>80</v>
      </c>
      <c r="D305" s="27">
        <v>90</v>
      </c>
    </row>
    <row r="306" spans="1:4" x14ac:dyDescent="0.2">
      <c r="A306" s="127">
        <v>41617</v>
      </c>
      <c r="B306" s="89">
        <v>4.9000000000000004</v>
      </c>
      <c r="C306" s="7">
        <v>80</v>
      </c>
      <c r="D306" s="27">
        <v>90</v>
      </c>
    </row>
    <row r="307" spans="1:4" x14ac:dyDescent="0.2">
      <c r="A307" s="127">
        <v>41624</v>
      </c>
      <c r="B307" s="89">
        <v>4.8379999999999903</v>
      </c>
      <c r="C307" s="7">
        <v>80</v>
      </c>
      <c r="D307" s="27">
        <v>90</v>
      </c>
    </row>
    <row r="308" spans="1:4" x14ac:dyDescent="0.2">
      <c r="A308" s="127">
        <v>41631</v>
      </c>
      <c r="B308" s="89">
        <v>4.8925000000000001</v>
      </c>
      <c r="C308" s="7">
        <v>80</v>
      </c>
      <c r="D308" s="27">
        <v>90</v>
      </c>
    </row>
    <row r="309" spans="1:4" x14ac:dyDescent="0.2">
      <c r="A309" s="127">
        <v>41638</v>
      </c>
      <c r="B309" s="89">
        <v>4.8125</v>
      </c>
      <c r="C309" s="7">
        <v>80</v>
      </c>
      <c r="D309" s="27">
        <v>90</v>
      </c>
    </row>
    <row r="310" spans="1:4" x14ac:dyDescent="0.2">
      <c r="A310" s="127">
        <v>41645</v>
      </c>
      <c r="B310" s="89">
        <v>4.59</v>
      </c>
      <c r="C310" s="7">
        <v>80</v>
      </c>
      <c r="D310" s="27">
        <v>90</v>
      </c>
    </row>
    <row r="311" spans="1:4" x14ac:dyDescent="0.2">
      <c r="A311" s="127">
        <v>41652</v>
      </c>
      <c r="B311" s="89">
        <v>4.9371428571428497</v>
      </c>
      <c r="C311" s="7">
        <v>80</v>
      </c>
      <c r="D311" s="27">
        <v>90</v>
      </c>
    </row>
    <row r="312" spans="1:4" x14ac:dyDescent="0.2">
      <c r="A312" s="127">
        <v>41659</v>
      </c>
      <c r="B312" s="89">
        <v>5.13</v>
      </c>
      <c r="C312" s="7">
        <v>80</v>
      </c>
      <c r="D312" s="27">
        <v>90</v>
      </c>
    </row>
    <row r="313" spans="1:4" x14ac:dyDescent="0.2">
      <c r="A313" s="127">
        <v>41666</v>
      </c>
      <c r="B313" s="89">
        <v>5.5228571428571396</v>
      </c>
      <c r="C313" s="7">
        <v>80</v>
      </c>
      <c r="D313" s="27">
        <v>90</v>
      </c>
    </row>
    <row r="314" spans="1:4" x14ac:dyDescent="0.2">
      <c r="A314" s="127">
        <v>41673</v>
      </c>
      <c r="B314" s="89">
        <v>6.2042857142857102</v>
      </c>
      <c r="C314" s="7">
        <v>80</v>
      </c>
      <c r="D314" s="27">
        <v>90</v>
      </c>
    </row>
    <row r="315" spans="1:4" x14ac:dyDescent="0.2">
      <c r="A315" s="127">
        <v>41680</v>
      </c>
      <c r="B315" s="89">
        <v>6.4442857142857104</v>
      </c>
      <c r="C315" s="7">
        <v>80</v>
      </c>
      <c r="D315" s="27">
        <v>90</v>
      </c>
    </row>
    <row r="316" spans="1:4" x14ac:dyDescent="0.2">
      <c r="A316" s="127">
        <v>41687</v>
      </c>
      <c r="B316" s="89">
        <v>6.9742857142857098</v>
      </c>
      <c r="C316" s="7">
        <v>80</v>
      </c>
      <c r="D316" s="27">
        <v>90</v>
      </c>
    </row>
    <row r="317" spans="1:4" x14ac:dyDescent="0.2">
      <c r="A317" s="127">
        <v>41694</v>
      </c>
      <c r="B317" s="89">
        <v>6.7671428571428498</v>
      </c>
      <c r="C317" s="7">
        <v>80</v>
      </c>
      <c r="D317" s="27">
        <v>90</v>
      </c>
    </row>
    <row r="318" spans="1:4" x14ac:dyDescent="0.2">
      <c r="A318" s="127">
        <v>41701</v>
      </c>
      <c r="B318" s="89">
        <v>6.7983333333333302</v>
      </c>
      <c r="C318" s="7">
        <v>80</v>
      </c>
      <c r="D318" s="27">
        <v>90</v>
      </c>
    </row>
    <row r="319" spans="1:4" x14ac:dyDescent="0.2">
      <c r="A319" s="127">
        <v>41708</v>
      </c>
      <c r="B319" s="89">
        <v>6.5860000000000003</v>
      </c>
      <c r="C319" s="7">
        <v>80</v>
      </c>
      <c r="D319" s="27">
        <v>90</v>
      </c>
    </row>
    <row r="320" spans="1:4" x14ac:dyDescent="0.2">
      <c r="A320" s="127">
        <v>41715</v>
      </c>
      <c r="B320" s="89">
        <v>6.0228571428571396</v>
      </c>
      <c r="C320" s="7">
        <v>80</v>
      </c>
      <c r="D320" s="27">
        <v>90</v>
      </c>
    </row>
    <row r="321" spans="1:4" x14ac:dyDescent="0.2">
      <c r="A321" s="127">
        <v>41722</v>
      </c>
      <c r="B321" s="89">
        <v>5.4039999999999901</v>
      </c>
      <c r="C321" s="7">
        <v>80</v>
      </c>
      <c r="D321" s="27">
        <v>90</v>
      </c>
    </row>
    <row r="322" spans="1:4" x14ac:dyDescent="0.2">
      <c r="A322" s="127">
        <v>41729</v>
      </c>
      <c r="B322" s="89">
        <v>4.806</v>
      </c>
      <c r="C322" s="7">
        <v>80</v>
      </c>
      <c r="D322" s="27">
        <v>90</v>
      </c>
    </row>
    <row r="323" spans="1:4" x14ac:dyDescent="0.2">
      <c r="A323" s="127">
        <v>41736</v>
      </c>
      <c r="B323" s="89">
        <v>5.0339999999999998</v>
      </c>
      <c r="C323" s="7">
        <v>80</v>
      </c>
      <c r="D323" s="27">
        <v>90</v>
      </c>
    </row>
    <row r="324" spans="1:4" x14ac:dyDescent="0.2">
      <c r="A324" s="127">
        <v>41743</v>
      </c>
      <c r="B324" s="89">
        <v>5.4375</v>
      </c>
      <c r="C324" s="7">
        <v>80</v>
      </c>
      <c r="D324" s="27">
        <v>90</v>
      </c>
    </row>
    <row r="325" spans="1:4" x14ac:dyDescent="0.2">
      <c r="A325" s="127">
        <v>41750</v>
      </c>
      <c r="B325" s="89">
        <v>5.5279999999999996</v>
      </c>
      <c r="C325" s="7">
        <v>80</v>
      </c>
      <c r="D325" s="27">
        <v>90</v>
      </c>
    </row>
    <row r="326" spans="1:4" x14ac:dyDescent="0.2">
      <c r="A326" s="127">
        <v>41757</v>
      </c>
      <c r="B326" s="89">
        <v>5.3199999999999896</v>
      </c>
      <c r="C326" s="7">
        <v>80</v>
      </c>
      <c r="D326" s="27">
        <v>90</v>
      </c>
    </row>
    <row r="327" spans="1:4" x14ac:dyDescent="0.2">
      <c r="A327" s="127">
        <v>41764</v>
      </c>
      <c r="B327" s="89">
        <v>5.1840000000000002</v>
      </c>
      <c r="C327" s="7">
        <v>80</v>
      </c>
      <c r="D327" s="27">
        <v>90</v>
      </c>
    </row>
    <row r="328" spans="1:4" x14ac:dyDescent="0.2">
      <c r="A328" s="127">
        <v>41771</v>
      </c>
      <c r="B328" s="89">
        <v>5.048</v>
      </c>
      <c r="C328" s="7">
        <v>80</v>
      </c>
      <c r="D328" s="27">
        <v>90</v>
      </c>
    </row>
    <row r="329" spans="1:4" x14ac:dyDescent="0.2">
      <c r="A329" s="127">
        <v>41778</v>
      </c>
      <c r="B329" s="89">
        <v>4.9859999999999998</v>
      </c>
      <c r="C329" s="7">
        <v>80</v>
      </c>
      <c r="D329" s="27">
        <v>90</v>
      </c>
    </row>
    <row r="330" spans="1:4" x14ac:dyDescent="0.2">
      <c r="A330" s="127">
        <v>41785</v>
      </c>
      <c r="B330" s="89">
        <v>5.1419999999999897</v>
      </c>
      <c r="C330" s="7">
        <v>80</v>
      </c>
      <c r="D330" s="27">
        <v>90</v>
      </c>
    </row>
    <row r="331" spans="1:4" x14ac:dyDescent="0.2">
      <c r="A331" s="127">
        <v>41792</v>
      </c>
      <c r="B331" s="89">
        <v>5.3879999999999999</v>
      </c>
      <c r="C331" s="7">
        <v>80</v>
      </c>
      <c r="D331" s="27">
        <v>90</v>
      </c>
    </row>
    <row r="332" spans="1:4" x14ac:dyDescent="0.2">
      <c r="A332" s="127">
        <v>41799</v>
      </c>
      <c r="B332" s="89">
        <v>5.5179999999999998</v>
      </c>
      <c r="C332" s="7">
        <v>80</v>
      </c>
      <c r="D332" s="27">
        <v>90</v>
      </c>
    </row>
    <row r="333" spans="1:4" x14ac:dyDescent="0.2">
      <c r="A333" s="127">
        <v>41806</v>
      </c>
      <c r="B333" s="89">
        <v>5.6340000000000003</v>
      </c>
      <c r="C333" s="7">
        <v>80</v>
      </c>
      <c r="D333" s="27">
        <v>90</v>
      </c>
    </row>
    <row r="334" spans="1:4" x14ac:dyDescent="0.2">
      <c r="A334" s="127">
        <v>41813</v>
      </c>
      <c r="B334" s="89">
        <v>5.74</v>
      </c>
      <c r="C334" s="7">
        <v>80</v>
      </c>
      <c r="D334" s="27">
        <v>90</v>
      </c>
    </row>
    <row r="335" spans="1:4" x14ac:dyDescent="0.2">
      <c r="A335" s="127">
        <v>41820</v>
      </c>
      <c r="B335" s="89">
        <v>5.9219999999999997</v>
      </c>
      <c r="C335" s="7">
        <v>80</v>
      </c>
      <c r="D335" s="27">
        <v>90</v>
      </c>
    </row>
    <row r="336" spans="1:4" x14ac:dyDescent="0.2">
      <c r="A336" s="127">
        <v>41827</v>
      </c>
      <c r="B336" s="89">
        <v>5.7080000000000002</v>
      </c>
      <c r="C336" s="7">
        <v>80</v>
      </c>
      <c r="D336" s="27">
        <v>90</v>
      </c>
    </row>
    <row r="337" spans="1:4" x14ac:dyDescent="0.2">
      <c r="A337" s="127">
        <v>41834</v>
      </c>
      <c r="B337" s="89">
        <v>6.0019999999999998</v>
      </c>
      <c r="C337" s="7">
        <v>80</v>
      </c>
      <c r="D337" s="27">
        <v>90</v>
      </c>
    </row>
    <row r="338" spans="1:4" x14ac:dyDescent="0.2">
      <c r="A338" s="127">
        <v>41841</v>
      </c>
      <c r="B338" s="89">
        <v>6.1159999999999997</v>
      </c>
      <c r="C338" s="7">
        <v>80</v>
      </c>
      <c r="D338" s="27">
        <v>90</v>
      </c>
    </row>
    <row r="339" spans="1:4" x14ac:dyDescent="0.2">
      <c r="A339" s="127">
        <v>41848</v>
      </c>
      <c r="B339" s="89">
        <v>6.1660000000000004</v>
      </c>
      <c r="C339" s="7">
        <v>80</v>
      </c>
      <c r="D339" s="27">
        <v>90</v>
      </c>
    </row>
    <row r="340" spans="1:4" x14ac:dyDescent="0.2">
      <c r="A340" s="127">
        <v>41855</v>
      </c>
      <c r="B340" s="89">
        <v>6.11</v>
      </c>
      <c r="C340" s="7">
        <v>80</v>
      </c>
      <c r="D340" s="27">
        <v>90</v>
      </c>
    </row>
    <row r="341" spans="1:4" x14ac:dyDescent="0.2">
      <c r="A341" s="127">
        <v>41862</v>
      </c>
      <c r="B341" s="89">
        <v>6.2159999999999904</v>
      </c>
      <c r="C341" s="7">
        <v>80</v>
      </c>
      <c r="D341" s="27">
        <v>90</v>
      </c>
    </row>
    <row r="342" spans="1:4" x14ac:dyDescent="0.2">
      <c r="A342" s="127">
        <v>41869</v>
      </c>
      <c r="B342" s="89">
        <v>6.3739999999999997</v>
      </c>
      <c r="C342" s="7">
        <v>80</v>
      </c>
      <c r="D342" s="27">
        <v>90</v>
      </c>
    </row>
    <row r="343" spans="1:4" x14ac:dyDescent="0.2">
      <c r="A343" s="127">
        <v>41876</v>
      </c>
      <c r="B343" s="89">
        <v>6.3539999999999903</v>
      </c>
      <c r="C343" s="7">
        <v>80</v>
      </c>
      <c r="D343" s="27">
        <v>90</v>
      </c>
    </row>
    <row r="344" spans="1:4" x14ac:dyDescent="0.2">
      <c r="A344" s="127">
        <v>41883</v>
      </c>
      <c r="B344" s="89">
        <v>6.2919999999999998</v>
      </c>
      <c r="C344" s="7">
        <v>80</v>
      </c>
      <c r="D344" s="27">
        <v>90</v>
      </c>
    </row>
    <row r="345" spans="1:4" x14ac:dyDescent="0.2">
      <c r="A345" s="127">
        <v>41890</v>
      </c>
      <c r="B345" s="89">
        <v>6.1219999999999999</v>
      </c>
      <c r="C345" s="7">
        <v>80</v>
      </c>
      <c r="D345" s="27">
        <v>90</v>
      </c>
    </row>
    <row r="346" spans="1:4" x14ac:dyDescent="0.2">
      <c r="A346" s="127">
        <v>41897</v>
      </c>
      <c r="B346" s="89">
        <v>5.9159999999999897</v>
      </c>
      <c r="C346" s="7">
        <v>80</v>
      </c>
      <c r="D346" s="27">
        <v>90</v>
      </c>
    </row>
    <row r="347" spans="1:4" x14ac:dyDescent="0.2">
      <c r="A347" s="127">
        <v>41904</v>
      </c>
      <c r="B347" s="89">
        <v>5.8280000000000003</v>
      </c>
      <c r="C347" s="7">
        <v>80</v>
      </c>
      <c r="D347" s="27">
        <v>90</v>
      </c>
    </row>
    <row r="348" spans="1:4" x14ac:dyDescent="0.2">
      <c r="A348" s="127">
        <v>41911</v>
      </c>
      <c r="B348" s="89">
        <v>5.7539999999999996</v>
      </c>
      <c r="C348" s="7">
        <v>80</v>
      </c>
      <c r="D348" s="27">
        <v>90</v>
      </c>
    </row>
    <row r="349" spans="1:4" x14ac:dyDescent="0.2">
      <c r="A349" s="127">
        <v>41918</v>
      </c>
      <c r="B349" s="89">
        <v>5.9240000000000004</v>
      </c>
      <c r="C349" s="7">
        <v>80</v>
      </c>
      <c r="D349" s="27">
        <v>90</v>
      </c>
    </row>
    <row r="350" spans="1:4" x14ac:dyDescent="0.2">
      <c r="A350" s="127">
        <v>41925</v>
      </c>
      <c r="B350" s="89">
        <v>6.1283333333333303</v>
      </c>
      <c r="C350" s="7">
        <v>80</v>
      </c>
      <c r="D350" s="27">
        <v>90</v>
      </c>
    </row>
    <row r="351" spans="1:4" x14ac:dyDescent="0.2">
      <c r="A351" s="127">
        <v>41932</v>
      </c>
      <c r="B351" s="89">
        <v>6.26</v>
      </c>
      <c r="C351" s="7">
        <v>80</v>
      </c>
      <c r="D351" s="27">
        <v>90</v>
      </c>
    </row>
    <row r="352" spans="1:4" x14ac:dyDescent="0.2">
      <c r="A352" s="127">
        <v>41939</v>
      </c>
      <c r="B352" s="89">
        <v>6.3279999999999896</v>
      </c>
      <c r="C352" s="7">
        <v>80</v>
      </c>
      <c r="D352" s="27">
        <v>90</v>
      </c>
    </row>
    <row r="353" spans="1:4" x14ac:dyDescent="0.2">
      <c r="A353" s="127">
        <v>41946</v>
      </c>
      <c r="B353" s="89">
        <v>6.6219999999999999</v>
      </c>
      <c r="C353" s="7">
        <v>80</v>
      </c>
      <c r="D353" s="27">
        <v>90</v>
      </c>
    </row>
    <row r="354" spans="1:4" x14ac:dyDescent="0.2">
      <c r="A354" s="127">
        <v>41953</v>
      </c>
      <c r="B354" s="89">
        <v>6.7560000000000002</v>
      </c>
      <c r="C354" s="7">
        <v>80</v>
      </c>
      <c r="D354" s="27">
        <v>90</v>
      </c>
    </row>
    <row r="355" spans="1:4" x14ac:dyDescent="0.2">
      <c r="A355" s="127">
        <v>41960</v>
      </c>
      <c r="B355" s="89">
        <v>6.984</v>
      </c>
      <c r="C355" s="7">
        <v>80</v>
      </c>
      <c r="D355" s="27">
        <v>90</v>
      </c>
    </row>
    <row r="356" spans="1:4" x14ac:dyDescent="0.2">
      <c r="A356" s="127">
        <v>41967</v>
      </c>
      <c r="B356" s="89">
        <v>7.0925000000000002</v>
      </c>
      <c r="C356" s="7">
        <v>80</v>
      </c>
      <c r="D356" s="27">
        <v>90</v>
      </c>
    </row>
    <row r="357" spans="1:4" x14ac:dyDescent="0.2">
      <c r="A357" s="127">
        <v>41974</v>
      </c>
      <c r="B357" s="89">
        <v>6.8620000000000001</v>
      </c>
      <c r="C357" s="7">
        <v>80</v>
      </c>
      <c r="D357" s="27">
        <v>90</v>
      </c>
    </row>
    <row r="358" spans="1:4" x14ac:dyDescent="0.2">
      <c r="A358" s="127">
        <v>41981</v>
      </c>
      <c r="B358" s="89">
        <v>6.6719999999999997</v>
      </c>
      <c r="C358" s="7">
        <v>80</v>
      </c>
      <c r="D358" s="27">
        <v>90</v>
      </c>
    </row>
    <row r="359" spans="1:4" x14ac:dyDescent="0.2">
      <c r="A359" s="127">
        <v>41988</v>
      </c>
      <c r="B359" s="89">
        <v>7.0039999999999996</v>
      </c>
      <c r="C359" s="7">
        <v>80</v>
      </c>
      <c r="D359" s="27">
        <v>90</v>
      </c>
    </row>
    <row r="360" spans="1:4" x14ac:dyDescent="0.2">
      <c r="A360" s="127">
        <v>41995</v>
      </c>
      <c r="B360" s="89">
        <v>7.2949999999999902</v>
      </c>
      <c r="C360" s="7">
        <v>80</v>
      </c>
      <c r="D360" s="27">
        <v>90</v>
      </c>
    </row>
    <row r="361" spans="1:4" x14ac:dyDescent="0.2">
      <c r="A361" s="127">
        <v>42002</v>
      </c>
      <c r="B361" s="89">
        <v>7.2</v>
      </c>
      <c r="C361" s="7">
        <v>80</v>
      </c>
      <c r="D361" s="27">
        <v>90</v>
      </c>
    </row>
    <row r="362" spans="1:4" x14ac:dyDescent="0.2">
      <c r="A362" s="127">
        <v>42009</v>
      </c>
      <c r="B362" s="89">
        <v>6.8239999999999998</v>
      </c>
      <c r="C362" s="7">
        <v>80</v>
      </c>
      <c r="D362" s="27">
        <v>90</v>
      </c>
    </row>
    <row r="363" spans="1:4" x14ac:dyDescent="0.2">
      <c r="A363" s="127">
        <v>42016</v>
      </c>
      <c r="B363" s="89">
        <v>7.1120000000000001</v>
      </c>
      <c r="C363" s="7">
        <v>80</v>
      </c>
      <c r="D363" s="27">
        <v>90</v>
      </c>
    </row>
    <row r="364" spans="1:4" x14ac:dyDescent="0.2">
      <c r="A364" s="127">
        <v>42023</v>
      </c>
      <c r="B364" s="89">
        <v>7.0759999999999996</v>
      </c>
      <c r="C364" s="7">
        <v>80</v>
      </c>
      <c r="D364" s="27">
        <v>90</v>
      </c>
    </row>
    <row r="365" spans="1:4" x14ac:dyDescent="0.2">
      <c r="A365" s="127">
        <v>42030</v>
      </c>
      <c r="B365" s="89">
        <v>6.9679999999999902</v>
      </c>
      <c r="C365" s="7">
        <v>80</v>
      </c>
      <c r="D365" s="27">
        <v>90</v>
      </c>
    </row>
    <row r="366" spans="1:4" x14ac:dyDescent="0.2">
      <c r="A366" s="127">
        <v>42037</v>
      </c>
      <c r="B366" s="89">
        <v>7.0239999999999903</v>
      </c>
      <c r="C366" s="7">
        <v>80</v>
      </c>
      <c r="D366" s="27">
        <v>90</v>
      </c>
    </row>
    <row r="367" spans="1:4" x14ac:dyDescent="0.2">
      <c r="A367" s="127">
        <v>42044</v>
      </c>
      <c r="B367" s="89">
        <v>7.2720000000000002</v>
      </c>
      <c r="C367" s="7">
        <v>80</v>
      </c>
      <c r="D367" s="27">
        <v>90</v>
      </c>
    </row>
    <row r="368" spans="1:4" x14ac:dyDescent="0.2">
      <c r="A368" s="127">
        <v>42051</v>
      </c>
      <c r="B368" s="89">
        <v>7.4640000000000004</v>
      </c>
      <c r="C368" s="7">
        <v>80</v>
      </c>
      <c r="D368" s="27">
        <v>90</v>
      </c>
    </row>
    <row r="369" spans="1:4" x14ac:dyDescent="0.2">
      <c r="A369" s="127">
        <v>42058</v>
      </c>
      <c r="B369" s="89">
        <v>7.3459999999999903</v>
      </c>
      <c r="C369" s="7">
        <v>80</v>
      </c>
      <c r="D369" s="27">
        <v>90</v>
      </c>
    </row>
    <row r="370" spans="1:4" x14ac:dyDescent="0.2">
      <c r="A370" s="127">
        <v>42065</v>
      </c>
      <c r="B370" s="89">
        <v>6.85</v>
      </c>
      <c r="C370" s="7">
        <v>80</v>
      </c>
      <c r="D370" s="27">
        <v>90</v>
      </c>
    </row>
    <row r="371" spans="1:4" x14ac:dyDescent="0.2">
      <c r="A371" s="127">
        <v>42072</v>
      </c>
      <c r="B371" s="89">
        <v>6.6260000000000003</v>
      </c>
      <c r="C371" s="7">
        <v>80</v>
      </c>
      <c r="D371" s="27">
        <v>90</v>
      </c>
    </row>
    <row r="372" spans="1:4" x14ac:dyDescent="0.2">
      <c r="A372" s="127">
        <v>42079</v>
      </c>
      <c r="B372" s="89">
        <v>6.734</v>
      </c>
      <c r="C372" s="7">
        <v>80</v>
      </c>
      <c r="D372" s="27">
        <v>90</v>
      </c>
    </row>
    <row r="373" spans="1:4" x14ac:dyDescent="0.2">
      <c r="A373" s="127">
        <v>42086</v>
      </c>
      <c r="B373" s="89">
        <v>6.95</v>
      </c>
      <c r="C373" s="7">
        <v>80</v>
      </c>
      <c r="D373" s="27">
        <v>90</v>
      </c>
    </row>
    <row r="374" spans="1:4" x14ac:dyDescent="0.2">
      <c r="A374" s="127">
        <v>42093</v>
      </c>
      <c r="B374" s="89">
        <v>7.0225</v>
      </c>
      <c r="C374" s="7">
        <v>80</v>
      </c>
      <c r="D374" s="27">
        <v>90</v>
      </c>
    </row>
    <row r="375" spans="1:4" x14ac:dyDescent="0.2">
      <c r="A375" s="127">
        <v>42100</v>
      </c>
      <c r="B375" s="89">
        <v>7.0659999999999998</v>
      </c>
      <c r="C375" s="7">
        <v>80</v>
      </c>
      <c r="D375" s="27">
        <v>90</v>
      </c>
    </row>
    <row r="376" spans="1:4" x14ac:dyDescent="0.2">
      <c r="A376" s="127">
        <v>42107</v>
      </c>
      <c r="B376" s="89">
        <v>6.8319999999999999</v>
      </c>
      <c r="C376" s="7">
        <v>80</v>
      </c>
      <c r="D376" s="27">
        <v>90</v>
      </c>
    </row>
    <row r="377" spans="1:4" x14ac:dyDescent="0.2">
      <c r="A377" s="127">
        <v>42114</v>
      </c>
      <c r="B377" s="89">
        <v>7.1660000000000004</v>
      </c>
      <c r="C377" s="7">
        <v>80</v>
      </c>
      <c r="D377" s="27">
        <v>90</v>
      </c>
    </row>
    <row r="378" spans="1:4" x14ac:dyDescent="0.2">
      <c r="A378" s="127">
        <v>42121</v>
      </c>
      <c r="B378" s="89">
        <v>7.3680000000000003</v>
      </c>
      <c r="C378" s="7">
        <v>80</v>
      </c>
      <c r="D378" s="27">
        <v>90</v>
      </c>
    </row>
    <row r="379" spans="1:4" x14ac:dyDescent="0.2">
      <c r="A379" s="127">
        <v>42128</v>
      </c>
      <c r="B379" s="89">
        <v>7.524</v>
      </c>
      <c r="C379" s="7">
        <v>80</v>
      </c>
      <c r="D379" s="27">
        <v>90</v>
      </c>
    </row>
    <row r="380" spans="1:4" x14ac:dyDescent="0.2">
      <c r="A380" s="127">
        <v>42135</v>
      </c>
      <c r="B380" s="89">
        <v>7.5979999999999999</v>
      </c>
      <c r="C380" s="7">
        <v>80</v>
      </c>
      <c r="D380" s="27">
        <v>90</v>
      </c>
    </row>
    <row r="381" spans="1:4" x14ac:dyDescent="0.2">
      <c r="A381" s="127">
        <v>42142</v>
      </c>
      <c r="B381" s="89">
        <v>7.3840000000000003</v>
      </c>
      <c r="C381" s="7">
        <v>80</v>
      </c>
      <c r="D381" s="27">
        <v>90</v>
      </c>
    </row>
    <row r="382" spans="1:4" x14ac:dyDescent="0.2">
      <c r="A382" s="127">
        <v>42149</v>
      </c>
      <c r="B382" s="89">
        <v>7.25</v>
      </c>
      <c r="C382" s="7">
        <v>80</v>
      </c>
      <c r="D382" s="27">
        <v>90</v>
      </c>
    </row>
    <row r="383" spans="1:4" x14ac:dyDescent="0.2">
      <c r="A383" s="127">
        <v>42156</v>
      </c>
      <c r="B383" s="89">
        <v>7.39</v>
      </c>
      <c r="C383" s="7">
        <v>80</v>
      </c>
      <c r="D383" s="27">
        <v>90</v>
      </c>
    </row>
    <row r="384" spans="1:4" x14ac:dyDescent="0.2">
      <c r="A384" s="127">
        <v>42163</v>
      </c>
      <c r="B384" s="89">
        <v>7.5379999999999896</v>
      </c>
      <c r="C384" s="7">
        <v>80</v>
      </c>
      <c r="D384" s="27">
        <v>90</v>
      </c>
    </row>
    <row r="385" spans="1:4" x14ac:dyDescent="0.2">
      <c r="A385" s="127">
        <v>42170</v>
      </c>
      <c r="B385" s="89">
        <v>7.4480000000000004</v>
      </c>
      <c r="C385" s="7">
        <v>80</v>
      </c>
      <c r="D385" s="27">
        <v>90</v>
      </c>
    </row>
    <row r="386" spans="1:4" x14ac:dyDescent="0.2">
      <c r="A386" s="127">
        <v>42177</v>
      </c>
      <c r="B386" s="89">
        <v>7.5039999999999996</v>
      </c>
      <c r="C386" s="7">
        <v>80</v>
      </c>
      <c r="D386" s="27">
        <v>90</v>
      </c>
    </row>
    <row r="387" spans="1:4" x14ac:dyDescent="0.2">
      <c r="A387" s="127">
        <v>42184</v>
      </c>
      <c r="B387" s="89">
        <v>7.43</v>
      </c>
      <c r="C387" s="7">
        <v>80</v>
      </c>
      <c r="D387" s="27">
        <v>90</v>
      </c>
    </row>
    <row r="388" spans="1:4" x14ac:dyDescent="0.2">
      <c r="A388" s="127">
        <v>42191</v>
      </c>
      <c r="B388" s="89">
        <v>7.4739999999999904</v>
      </c>
      <c r="C388" s="7">
        <v>80</v>
      </c>
      <c r="D388" s="27">
        <v>90</v>
      </c>
    </row>
    <row r="389" spans="1:4" x14ac:dyDescent="0.2">
      <c r="A389" s="127">
        <v>42198</v>
      </c>
      <c r="B389" s="89">
        <v>7.726</v>
      </c>
      <c r="C389" s="7">
        <v>80</v>
      </c>
      <c r="D389" s="27">
        <v>90</v>
      </c>
    </row>
    <row r="390" spans="1:4" x14ac:dyDescent="0.2">
      <c r="A390" s="127">
        <v>42205</v>
      </c>
      <c r="B390" s="89">
        <v>7.9879999999999898</v>
      </c>
      <c r="C390" s="7">
        <v>80</v>
      </c>
      <c r="D390" s="27">
        <v>90</v>
      </c>
    </row>
    <row r="391" spans="1:4" x14ac:dyDescent="0.2">
      <c r="A391" s="127">
        <v>42212</v>
      </c>
      <c r="B391" s="89">
        <v>7.9599999999999902</v>
      </c>
      <c r="C391" s="7">
        <v>80</v>
      </c>
      <c r="D391" s="27">
        <v>90</v>
      </c>
    </row>
    <row r="392" spans="1:4" x14ac:dyDescent="0.2">
      <c r="A392" s="127">
        <v>42219</v>
      </c>
      <c r="B392" s="89">
        <v>7.85</v>
      </c>
      <c r="C392" s="7">
        <v>80</v>
      </c>
      <c r="D392" s="27">
        <v>90</v>
      </c>
    </row>
    <row r="393" spans="1:4" x14ac:dyDescent="0.2">
      <c r="A393" s="127">
        <v>42226</v>
      </c>
      <c r="B393" s="89">
        <v>8.1319999999999997</v>
      </c>
      <c r="C393" s="7">
        <v>80</v>
      </c>
      <c r="D393" s="27">
        <v>90</v>
      </c>
    </row>
    <row r="394" spans="1:4" x14ac:dyDescent="0.2">
      <c r="A394" s="127">
        <v>42233</v>
      </c>
      <c r="B394" s="89">
        <v>8.2720000000000002</v>
      </c>
      <c r="C394" s="7">
        <v>80</v>
      </c>
      <c r="D394" s="27">
        <v>90</v>
      </c>
    </row>
    <row r="395" spans="1:4" x14ac:dyDescent="0.2">
      <c r="A395" s="127">
        <v>42240</v>
      </c>
      <c r="B395" s="89">
        <v>8.1179999999999897</v>
      </c>
      <c r="C395" s="7">
        <v>80</v>
      </c>
      <c r="D395" s="27">
        <v>90</v>
      </c>
    </row>
    <row r="396" spans="1:4" x14ac:dyDescent="0.2">
      <c r="A396" s="127">
        <v>42247</v>
      </c>
      <c r="B396" s="89">
        <v>8.0719999999999992</v>
      </c>
      <c r="C396" s="7">
        <v>80</v>
      </c>
      <c r="D396" s="27">
        <v>90</v>
      </c>
    </row>
    <row r="397" spans="1:4" x14ac:dyDescent="0.2">
      <c r="A397" s="127">
        <v>42254</v>
      </c>
      <c r="B397" s="89">
        <v>8.2059999999999995</v>
      </c>
      <c r="C397" s="7">
        <v>80</v>
      </c>
      <c r="D397" s="27">
        <v>90</v>
      </c>
    </row>
    <row r="398" spans="1:4" x14ac:dyDescent="0.2">
      <c r="A398" s="127">
        <v>42261</v>
      </c>
      <c r="B398" s="89">
        <v>8.1739999999999995</v>
      </c>
      <c r="C398" s="7">
        <v>80</v>
      </c>
      <c r="D398" s="27">
        <v>90</v>
      </c>
    </row>
    <row r="399" spans="1:4" x14ac:dyDescent="0.2">
      <c r="A399" s="127">
        <v>42268</v>
      </c>
      <c r="B399" s="89">
        <v>8.0060000000000002</v>
      </c>
      <c r="C399" s="7">
        <v>80</v>
      </c>
      <c r="D399" s="27">
        <v>90</v>
      </c>
    </row>
    <row r="400" spans="1:4" x14ac:dyDescent="0.2">
      <c r="A400" s="127">
        <v>42275</v>
      </c>
      <c r="B400" s="89">
        <v>8.0739999999999998</v>
      </c>
      <c r="C400" s="7">
        <v>80</v>
      </c>
      <c r="D400" s="27">
        <v>90</v>
      </c>
    </row>
    <row r="401" spans="1:4" x14ac:dyDescent="0.2">
      <c r="A401" s="127">
        <v>42282</v>
      </c>
      <c r="B401" s="89">
        <v>8.2040000000000006</v>
      </c>
      <c r="C401" s="7">
        <v>80</v>
      </c>
      <c r="D401" s="27">
        <v>90</v>
      </c>
    </row>
    <row r="402" spans="1:4" x14ac:dyDescent="0.2">
      <c r="A402" s="127">
        <v>42289</v>
      </c>
      <c r="B402" s="89">
        <v>8.3780000000000001</v>
      </c>
      <c r="C402" s="7">
        <v>80</v>
      </c>
      <c r="D402" s="27">
        <v>90</v>
      </c>
    </row>
    <row r="403" spans="1:4" x14ac:dyDescent="0.2">
      <c r="A403" s="127">
        <v>42296</v>
      </c>
      <c r="B403" s="89">
        <v>8.4760000000000009</v>
      </c>
      <c r="C403" s="7">
        <v>80</v>
      </c>
      <c r="D403" s="27">
        <v>90</v>
      </c>
    </row>
    <row r="404" spans="1:4" x14ac:dyDescent="0.2">
      <c r="A404" s="127">
        <v>42303</v>
      </c>
      <c r="B404" s="89">
        <v>8.6319999999999997</v>
      </c>
      <c r="C404" s="7">
        <v>80</v>
      </c>
      <c r="D404" s="27">
        <v>90</v>
      </c>
    </row>
    <row r="405" spans="1:4" x14ac:dyDescent="0.2">
      <c r="A405" s="127">
        <v>42310</v>
      </c>
      <c r="B405" s="89">
        <v>8.4659999999999993</v>
      </c>
      <c r="C405" s="7">
        <v>80</v>
      </c>
      <c r="D405" s="27">
        <v>90</v>
      </c>
    </row>
    <row r="406" spans="1:4" x14ac:dyDescent="0.2">
      <c r="A406" s="127">
        <v>42317</v>
      </c>
      <c r="B406" s="89">
        <v>8.3919999999999995</v>
      </c>
      <c r="C406" s="7">
        <v>80</v>
      </c>
      <c r="D406" s="27">
        <v>90</v>
      </c>
    </row>
    <row r="407" spans="1:4" x14ac:dyDescent="0.2">
      <c r="A407" s="127">
        <v>42324</v>
      </c>
      <c r="B407" s="89">
        <v>8.5719999999999992</v>
      </c>
      <c r="C407" s="7">
        <v>80</v>
      </c>
      <c r="D407" s="27">
        <v>90</v>
      </c>
    </row>
    <row r="408" spans="1:4" x14ac:dyDescent="0.2">
      <c r="A408" s="127">
        <v>42331</v>
      </c>
      <c r="B408" s="89">
        <v>8.5980000000000008</v>
      </c>
      <c r="C408" s="7">
        <v>80</v>
      </c>
      <c r="D408" s="27">
        <v>90</v>
      </c>
    </row>
    <row r="409" spans="1:4" x14ac:dyDescent="0.2">
      <c r="A409" s="127">
        <v>42338</v>
      </c>
      <c r="B409" s="89">
        <v>8.5459999999999994</v>
      </c>
      <c r="C409" s="7">
        <v>80</v>
      </c>
      <c r="D409" s="27">
        <v>90</v>
      </c>
    </row>
    <row r="410" spans="1:4" x14ac:dyDescent="0.2">
      <c r="A410" s="127">
        <v>42345</v>
      </c>
      <c r="B410" s="89">
        <v>8.3299999999999894</v>
      </c>
      <c r="C410" s="7">
        <v>80</v>
      </c>
      <c r="D410" s="27">
        <v>90</v>
      </c>
    </row>
    <row r="411" spans="1:4" x14ac:dyDescent="0.2">
      <c r="A411" s="127">
        <v>42352</v>
      </c>
      <c r="B411" s="89">
        <v>8.1300000000000008</v>
      </c>
      <c r="C411" s="7">
        <v>80</v>
      </c>
      <c r="D411" s="27">
        <v>90</v>
      </c>
    </row>
    <row r="412" spans="1:4" x14ac:dyDescent="0.2">
      <c r="A412" s="127">
        <v>42359</v>
      </c>
      <c r="B412" s="89">
        <v>8.24</v>
      </c>
      <c r="C412" s="7">
        <v>80</v>
      </c>
      <c r="D412" s="27">
        <v>90</v>
      </c>
    </row>
    <row r="413" spans="1:4" x14ac:dyDescent="0.2">
      <c r="A413" s="127">
        <v>42366</v>
      </c>
      <c r="B413" s="89">
        <v>8.2799999999999994</v>
      </c>
      <c r="C413" s="7">
        <v>80</v>
      </c>
      <c r="D413" s="27">
        <v>90</v>
      </c>
    </row>
    <row r="414" spans="1:4" x14ac:dyDescent="0.2">
      <c r="A414" s="127">
        <v>42373</v>
      </c>
      <c r="B414" s="89">
        <v>7.7679999999999998</v>
      </c>
      <c r="C414" s="7">
        <v>80</v>
      </c>
      <c r="D414" s="27">
        <v>90</v>
      </c>
    </row>
    <row r="415" spans="1:4" x14ac:dyDescent="0.2">
      <c r="A415" s="127">
        <v>42380</v>
      </c>
      <c r="B415" s="89">
        <v>7.056</v>
      </c>
      <c r="C415" s="7">
        <v>80</v>
      </c>
      <c r="D415" s="27">
        <v>90</v>
      </c>
    </row>
    <row r="416" spans="1:4" x14ac:dyDescent="0.2">
      <c r="A416" s="127">
        <v>42387</v>
      </c>
      <c r="B416" s="89">
        <v>6.4759999999999902</v>
      </c>
      <c r="C416" s="7">
        <v>80</v>
      </c>
      <c r="D416" s="27">
        <v>90</v>
      </c>
    </row>
    <row r="417" spans="1:4" x14ac:dyDescent="0.2">
      <c r="A417" s="127">
        <v>42394</v>
      </c>
      <c r="B417" s="89">
        <v>5.9979999999999896</v>
      </c>
      <c r="C417" s="7">
        <v>80</v>
      </c>
      <c r="D417" s="27">
        <v>90</v>
      </c>
    </row>
    <row r="418" spans="1:4" x14ac:dyDescent="0.2">
      <c r="A418" s="127">
        <v>42401</v>
      </c>
      <c r="B418" s="89">
        <v>5.6539999999999999</v>
      </c>
      <c r="C418" s="7">
        <v>80</v>
      </c>
      <c r="D418" s="27">
        <v>90</v>
      </c>
    </row>
    <row r="419" spans="1:4" x14ac:dyDescent="0.2">
      <c r="A419" s="127">
        <v>42408</v>
      </c>
      <c r="B419" s="89">
        <v>4.9660000000000002</v>
      </c>
      <c r="C419" s="7">
        <v>80</v>
      </c>
      <c r="D419" s="27">
        <v>90</v>
      </c>
    </row>
    <row r="420" spans="1:4" x14ac:dyDescent="0.2">
      <c r="A420" s="127">
        <v>42415</v>
      </c>
      <c r="B420" s="89">
        <v>4.992</v>
      </c>
      <c r="C420" s="7">
        <v>80</v>
      </c>
      <c r="D420" s="27">
        <v>90</v>
      </c>
    </row>
    <row r="421" spans="1:4" x14ac:dyDescent="0.2">
      <c r="A421" s="127">
        <v>42422</v>
      </c>
      <c r="B421" s="89">
        <v>5.0460000000000003</v>
      </c>
      <c r="C421" s="7">
        <v>80</v>
      </c>
      <c r="D421" s="27">
        <v>90</v>
      </c>
    </row>
    <row r="422" spans="1:4" x14ac:dyDescent="0.2">
      <c r="A422" s="127">
        <v>42429</v>
      </c>
      <c r="B422" s="89">
        <v>4.9480000000000004</v>
      </c>
      <c r="C422" s="7">
        <v>80</v>
      </c>
      <c r="D422" s="27">
        <v>90</v>
      </c>
    </row>
    <row r="423" spans="1:4" x14ac:dyDescent="0.2">
      <c r="A423" s="127">
        <v>42436</v>
      </c>
      <c r="B423" s="89">
        <v>5.01</v>
      </c>
      <c r="C423" s="7">
        <v>80</v>
      </c>
      <c r="D423" s="27">
        <v>90</v>
      </c>
    </row>
    <row r="424" spans="1:4" x14ac:dyDescent="0.2">
      <c r="A424" s="127">
        <v>42443</v>
      </c>
      <c r="B424" s="89">
        <v>4.9139999999999997</v>
      </c>
      <c r="C424" s="7">
        <v>80</v>
      </c>
      <c r="D424" s="27">
        <v>90</v>
      </c>
    </row>
    <row r="425" spans="1:4" x14ac:dyDescent="0.2">
      <c r="A425" s="127">
        <v>42450</v>
      </c>
      <c r="B425" s="89">
        <v>4.8249999999999904</v>
      </c>
      <c r="C425" s="7">
        <v>80</v>
      </c>
      <c r="D425" s="27">
        <v>90</v>
      </c>
    </row>
    <row r="426" spans="1:4" x14ac:dyDescent="0.2">
      <c r="A426" s="127">
        <v>42457</v>
      </c>
      <c r="B426" s="89">
        <v>4.984</v>
      </c>
      <c r="C426" s="7">
        <v>80</v>
      </c>
      <c r="D426" s="27">
        <v>90</v>
      </c>
    </row>
    <row r="427" spans="1:4" x14ac:dyDescent="0.2">
      <c r="A427" s="127">
        <v>42464</v>
      </c>
      <c r="B427" s="89">
        <v>5.306</v>
      </c>
      <c r="C427" s="7">
        <v>80</v>
      </c>
      <c r="D427" s="27">
        <v>90</v>
      </c>
    </row>
    <row r="428" spans="1:4" x14ac:dyDescent="0.2">
      <c r="A428" s="127">
        <v>42471</v>
      </c>
      <c r="B428" s="89">
        <v>5.55</v>
      </c>
      <c r="C428" s="7">
        <v>80</v>
      </c>
      <c r="D428" s="27">
        <v>90</v>
      </c>
    </row>
    <row r="429" spans="1:4" x14ac:dyDescent="0.2">
      <c r="A429" s="127">
        <v>42478</v>
      </c>
      <c r="B429" s="89">
        <v>5.6519999999999904</v>
      </c>
      <c r="C429" s="7">
        <v>80</v>
      </c>
      <c r="D429" s="27">
        <v>90</v>
      </c>
    </row>
    <row r="430" spans="1:4" x14ac:dyDescent="0.2">
      <c r="A430" s="127">
        <v>42485</v>
      </c>
      <c r="B430" s="89">
        <v>6.3659999999999997</v>
      </c>
      <c r="C430" s="7">
        <v>80</v>
      </c>
      <c r="D430" s="27">
        <v>90</v>
      </c>
    </row>
    <row r="431" spans="1:4" x14ac:dyDescent="0.2">
      <c r="A431" s="127">
        <v>42492</v>
      </c>
      <c r="B431" s="89">
        <v>6.048</v>
      </c>
      <c r="C431" s="7">
        <v>80</v>
      </c>
      <c r="D431" s="27">
        <v>90</v>
      </c>
    </row>
    <row r="432" spans="1:4" x14ac:dyDescent="0.2">
      <c r="A432" s="127">
        <v>42499</v>
      </c>
      <c r="B432" s="89">
        <v>5.8460000000000001</v>
      </c>
      <c r="C432" s="7">
        <v>80</v>
      </c>
      <c r="D432" s="27">
        <v>90</v>
      </c>
    </row>
    <row r="433" spans="1:4" x14ac:dyDescent="0.2">
      <c r="A433" s="127">
        <v>42506</v>
      </c>
      <c r="B433" s="89">
        <v>6.0239999999999903</v>
      </c>
      <c r="C433" s="7">
        <v>80</v>
      </c>
      <c r="D433" s="27">
        <v>90</v>
      </c>
    </row>
    <row r="434" spans="1:4" x14ac:dyDescent="0.2">
      <c r="A434" s="127">
        <v>42513</v>
      </c>
      <c r="B434" s="89">
        <v>5.8759999999999897</v>
      </c>
      <c r="C434" s="7">
        <v>80</v>
      </c>
      <c r="D434" s="27">
        <v>90</v>
      </c>
    </row>
    <row r="435" spans="1:4" x14ac:dyDescent="0.2">
      <c r="A435" s="127">
        <v>42520</v>
      </c>
      <c r="B435" s="89">
        <v>6.0140000000000002</v>
      </c>
      <c r="C435" s="7">
        <v>80</v>
      </c>
      <c r="D435" s="27">
        <v>90</v>
      </c>
    </row>
    <row r="436" spans="1:4" x14ac:dyDescent="0.2">
      <c r="A436" s="127">
        <v>42527</v>
      </c>
      <c r="B436" s="89">
        <v>6.0839999999999996</v>
      </c>
      <c r="C436" s="7">
        <v>80</v>
      </c>
      <c r="D436" s="27">
        <v>90</v>
      </c>
    </row>
    <row r="437" spans="1:4" x14ac:dyDescent="0.2">
      <c r="A437" s="127">
        <v>42534</v>
      </c>
      <c r="B437" s="89">
        <v>5.7859999999999996</v>
      </c>
      <c r="C437" s="7">
        <v>80</v>
      </c>
      <c r="D437" s="27">
        <v>90</v>
      </c>
    </row>
    <row r="438" spans="1:4" x14ac:dyDescent="0.2">
      <c r="A438" s="127">
        <v>42541</v>
      </c>
      <c r="B438" s="89">
        <v>5.5259999999999998</v>
      </c>
      <c r="C438" s="7">
        <v>80</v>
      </c>
      <c r="D438" s="27">
        <v>90</v>
      </c>
    </row>
    <row r="439" spans="1:4" x14ac:dyDescent="0.2">
      <c r="A439" s="127">
        <v>42548</v>
      </c>
      <c r="B439" s="89">
        <v>4.6139999999999999</v>
      </c>
      <c r="C439" s="7">
        <v>80</v>
      </c>
      <c r="D439" s="27">
        <v>90</v>
      </c>
    </row>
    <row r="440" spans="1:4" x14ac:dyDescent="0.2">
      <c r="A440" s="127">
        <v>42555</v>
      </c>
      <c r="B440" s="89">
        <v>4.68</v>
      </c>
      <c r="C440" s="7">
        <v>80</v>
      </c>
      <c r="D440" s="27">
        <v>90</v>
      </c>
    </row>
    <row r="441" spans="1:4" x14ac:dyDescent="0.2">
      <c r="A441" s="127">
        <v>42562</v>
      </c>
      <c r="B441" s="89">
        <v>4.7119999999999997</v>
      </c>
      <c r="C441" s="7">
        <v>80</v>
      </c>
      <c r="D441" s="27">
        <v>90</v>
      </c>
    </row>
    <row r="442" spans="1:4" x14ac:dyDescent="0.2">
      <c r="A442" s="127">
        <v>42569</v>
      </c>
      <c r="B442" s="89">
        <v>4.6840000000000002</v>
      </c>
      <c r="C442" s="7">
        <v>80</v>
      </c>
      <c r="D442" s="27">
        <v>90</v>
      </c>
    </row>
    <row r="443" spans="1:4" x14ac:dyDescent="0.2">
      <c r="A443" s="127">
        <v>42576</v>
      </c>
      <c r="B443" s="89">
        <v>4.5059999999999896</v>
      </c>
      <c r="C443" s="7">
        <v>80</v>
      </c>
      <c r="D443" s="27">
        <v>90</v>
      </c>
    </row>
    <row r="444" spans="1:4" x14ac:dyDescent="0.2">
      <c r="A444" s="127">
        <v>42583</v>
      </c>
      <c r="B444" s="89">
        <v>4.5640000000000001</v>
      </c>
      <c r="C444" s="7">
        <v>80</v>
      </c>
      <c r="D444" s="27">
        <v>90</v>
      </c>
    </row>
    <row r="445" spans="1:4" x14ac:dyDescent="0.2">
      <c r="A445" s="127">
        <v>42590</v>
      </c>
      <c r="B445" s="89">
        <v>4.8659999999999997</v>
      </c>
      <c r="C445" s="7">
        <v>80</v>
      </c>
      <c r="D445" s="27">
        <v>90</v>
      </c>
    </row>
    <row r="446" spans="1:4" x14ac:dyDescent="0.2">
      <c r="A446" s="127">
        <v>42597</v>
      </c>
      <c r="B446" s="89">
        <v>4.6820000000000004</v>
      </c>
      <c r="C446" s="7">
        <v>80</v>
      </c>
      <c r="D446" s="27">
        <v>90</v>
      </c>
    </row>
    <row r="447" spans="1:4" x14ac:dyDescent="0.2">
      <c r="A447" s="127">
        <v>42604</v>
      </c>
      <c r="B447" s="89">
        <v>4.7160000000000002</v>
      </c>
      <c r="C447" s="7">
        <v>80</v>
      </c>
      <c r="D447" s="27">
        <v>90</v>
      </c>
    </row>
    <row r="448" spans="1:4" x14ac:dyDescent="0.2">
      <c r="A448" s="127">
        <v>42611</v>
      </c>
      <c r="B448" s="89">
        <v>4.4279999999999999</v>
      </c>
      <c r="C448" s="7">
        <v>80</v>
      </c>
      <c r="D448" s="27">
        <v>90</v>
      </c>
    </row>
    <row r="449" spans="1:4" x14ac:dyDescent="0.2">
      <c r="A449" s="127">
        <v>42618</v>
      </c>
      <c r="B449" s="89">
        <v>4.0460000000000003</v>
      </c>
      <c r="C449" s="7">
        <v>80</v>
      </c>
      <c r="D449" s="27">
        <v>90</v>
      </c>
    </row>
    <row r="450" spans="1:4" x14ac:dyDescent="0.2">
      <c r="A450" s="127">
        <v>42625</v>
      </c>
      <c r="B450" s="89">
        <v>4.1059999999999999</v>
      </c>
      <c r="C450" s="7">
        <v>80</v>
      </c>
      <c r="D450" s="27">
        <v>90</v>
      </c>
    </row>
    <row r="451" spans="1:4" x14ac:dyDescent="0.2">
      <c r="A451" s="127">
        <v>42632</v>
      </c>
      <c r="B451" s="89">
        <v>4.3460000000000001</v>
      </c>
      <c r="C451" s="7">
        <v>80</v>
      </c>
      <c r="D451" s="27">
        <v>90</v>
      </c>
    </row>
    <row r="452" spans="1:4" x14ac:dyDescent="0.2">
      <c r="A452" s="127">
        <v>42639</v>
      </c>
      <c r="B452" s="89">
        <v>4.7960000000000003</v>
      </c>
      <c r="C452" s="7">
        <v>80</v>
      </c>
      <c r="D452" s="27">
        <v>90</v>
      </c>
    </row>
    <row r="453" spans="1:4" x14ac:dyDescent="0.2">
      <c r="A453" s="127">
        <v>42646</v>
      </c>
      <c r="B453" s="89">
        <v>5.51</v>
      </c>
      <c r="C453" s="7">
        <v>80</v>
      </c>
      <c r="D453" s="27">
        <v>90</v>
      </c>
    </row>
    <row r="454" spans="1:4" x14ac:dyDescent="0.2">
      <c r="A454" s="127">
        <v>42653</v>
      </c>
      <c r="B454" s="89">
        <v>5.6139999999999999</v>
      </c>
      <c r="C454" s="7">
        <v>80</v>
      </c>
      <c r="D454" s="27">
        <v>90</v>
      </c>
    </row>
    <row r="455" spans="1:4" x14ac:dyDescent="0.2">
      <c r="A455" s="127">
        <v>42660</v>
      </c>
      <c r="B455" s="89">
        <v>5.7919999999999998</v>
      </c>
      <c r="C455" s="7">
        <v>80</v>
      </c>
      <c r="D455" s="27">
        <v>90</v>
      </c>
    </row>
    <row r="456" spans="1:4" x14ac:dyDescent="0.2">
      <c r="A456" s="127">
        <v>42667</v>
      </c>
      <c r="B456" s="89">
        <v>5.85</v>
      </c>
      <c r="C456" s="7">
        <v>80</v>
      </c>
      <c r="D456" s="27">
        <v>90</v>
      </c>
    </row>
    <row r="457" spans="1:4" x14ac:dyDescent="0.2">
      <c r="A457" s="127">
        <v>42674</v>
      </c>
      <c r="B457" s="89">
        <v>6.2159999999999904</v>
      </c>
      <c r="C457" s="7">
        <v>80</v>
      </c>
      <c r="D457" s="27">
        <v>90</v>
      </c>
    </row>
    <row r="458" spans="1:4" x14ac:dyDescent="0.2">
      <c r="A458" s="127">
        <v>42681</v>
      </c>
      <c r="B458" s="89">
        <v>6.02</v>
      </c>
      <c r="C458" s="7">
        <v>80</v>
      </c>
      <c r="D458" s="27">
        <v>90</v>
      </c>
    </row>
    <row r="459" spans="1:4" x14ac:dyDescent="0.2">
      <c r="A459" s="127">
        <v>42688</v>
      </c>
      <c r="B459" s="89">
        <v>5.6360000000000001</v>
      </c>
      <c r="C459" s="7">
        <v>80</v>
      </c>
      <c r="D459" s="27">
        <v>90</v>
      </c>
    </row>
    <row r="460" spans="1:4" x14ac:dyDescent="0.2">
      <c r="A460" s="127">
        <v>42695</v>
      </c>
      <c r="B460" s="89">
        <v>5.3440000000000003</v>
      </c>
      <c r="C460" s="7">
        <v>80</v>
      </c>
      <c r="D460" s="27">
        <v>90</v>
      </c>
    </row>
    <row r="461" spans="1:4" x14ac:dyDescent="0.2">
      <c r="A461" s="127">
        <v>42702</v>
      </c>
      <c r="B461" s="89">
        <v>4.5279999999999996</v>
      </c>
      <c r="C461" s="7">
        <v>80</v>
      </c>
      <c r="D461" s="27">
        <v>90</v>
      </c>
    </row>
    <row r="462" spans="1:4" x14ac:dyDescent="0.2">
      <c r="A462" s="127">
        <v>42709</v>
      </c>
      <c r="B462" s="89">
        <v>4.4480000000000004</v>
      </c>
      <c r="C462" s="7">
        <v>80</v>
      </c>
      <c r="D462" s="27">
        <v>90</v>
      </c>
    </row>
    <row r="463" spans="1:4" x14ac:dyDescent="0.2">
      <c r="A463" s="127">
        <v>42716</v>
      </c>
      <c r="B463" s="89">
        <v>4.8879999999999999</v>
      </c>
      <c r="C463" s="7">
        <v>80</v>
      </c>
      <c r="D463" s="27">
        <v>90</v>
      </c>
    </row>
    <row r="464" spans="1:4" x14ac:dyDescent="0.2">
      <c r="A464" s="127">
        <v>42723</v>
      </c>
      <c r="B464" s="89">
        <v>5.694</v>
      </c>
      <c r="C464" s="7">
        <v>80</v>
      </c>
      <c r="D464" s="27">
        <v>90</v>
      </c>
    </row>
    <row r="465" spans="1:4" x14ac:dyDescent="0.2">
      <c r="A465" s="127">
        <v>42730</v>
      </c>
      <c r="B465" s="89">
        <v>6.3925000000000001</v>
      </c>
      <c r="C465" s="7">
        <v>80</v>
      </c>
      <c r="D465" s="27">
        <v>90</v>
      </c>
    </row>
    <row r="466" spans="1:4" x14ac:dyDescent="0.2">
      <c r="A466" s="127">
        <v>42737</v>
      </c>
      <c r="B466" s="89">
        <v>5.5220000000000002</v>
      </c>
      <c r="C466" s="7">
        <v>80</v>
      </c>
      <c r="D466" s="27">
        <v>90</v>
      </c>
    </row>
    <row r="467" spans="1:4" x14ac:dyDescent="0.2">
      <c r="A467" s="127">
        <v>42744</v>
      </c>
      <c r="B467" s="89">
        <v>5.2759999999999998</v>
      </c>
      <c r="C467" s="7">
        <v>80</v>
      </c>
      <c r="D467" s="27">
        <v>90</v>
      </c>
    </row>
    <row r="468" spans="1:4" x14ac:dyDescent="0.2">
      <c r="A468" s="127">
        <v>42751</v>
      </c>
      <c r="B468" s="89">
        <v>5.032</v>
      </c>
      <c r="C468" s="7">
        <v>80</v>
      </c>
      <c r="D468" s="27">
        <v>90</v>
      </c>
    </row>
    <row r="469" spans="1:4" x14ac:dyDescent="0.2">
      <c r="A469" s="127">
        <v>42758</v>
      </c>
      <c r="B469" s="89">
        <v>5.0919999999999996</v>
      </c>
      <c r="C469" s="7">
        <v>80</v>
      </c>
      <c r="D469" s="27">
        <v>90</v>
      </c>
    </row>
    <row r="470" spans="1:4" x14ac:dyDescent="0.2">
      <c r="A470" s="127">
        <v>42765</v>
      </c>
      <c r="B470" s="89">
        <v>5.23</v>
      </c>
      <c r="C470" s="7">
        <v>80</v>
      </c>
      <c r="D470" s="27">
        <v>90</v>
      </c>
    </row>
    <row r="471" spans="1:4" x14ac:dyDescent="0.2">
      <c r="A471" s="127">
        <v>42772</v>
      </c>
      <c r="B471" s="89">
        <v>5.1719999999999997</v>
      </c>
      <c r="C471" s="7">
        <v>80</v>
      </c>
      <c r="D471" s="27">
        <v>90</v>
      </c>
    </row>
    <row r="472" spans="1:4" x14ac:dyDescent="0.2">
      <c r="A472" s="127">
        <v>42779</v>
      </c>
      <c r="B472" s="89">
        <v>4.9979999999999896</v>
      </c>
      <c r="C472" s="7">
        <v>80</v>
      </c>
      <c r="D472" s="27">
        <v>90</v>
      </c>
    </row>
    <row r="473" spans="1:4" x14ac:dyDescent="0.2">
      <c r="A473" s="127">
        <v>42786</v>
      </c>
      <c r="B473" s="89">
        <v>5.18</v>
      </c>
      <c r="C473" s="7">
        <v>80</v>
      </c>
      <c r="D473" s="27">
        <v>90</v>
      </c>
    </row>
    <row r="474" spans="1:4" x14ac:dyDescent="0.2">
      <c r="A474" s="127">
        <v>42793</v>
      </c>
      <c r="B474" s="89">
        <v>5.4740000000000002</v>
      </c>
      <c r="C474" s="7">
        <v>80</v>
      </c>
      <c r="D474" s="27">
        <v>90</v>
      </c>
    </row>
    <row r="475" spans="1:4" x14ac:dyDescent="0.2">
      <c r="A475" s="127">
        <v>42800</v>
      </c>
      <c r="B475" s="89">
        <v>5.2720000000000002</v>
      </c>
      <c r="C475" s="7">
        <v>80</v>
      </c>
      <c r="D475" s="27">
        <v>90</v>
      </c>
    </row>
    <row r="476" spans="1:4" x14ac:dyDescent="0.2">
      <c r="A476" s="127">
        <v>42807</v>
      </c>
      <c r="B476" s="89">
        <v>5.1420000000000003</v>
      </c>
      <c r="C476" s="7">
        <v>80</v>
      </c>
      <c r="D476" s="27">
        <v>90</v>
      </c>
    </row>
    <row r="477" spans="1:4" x14ac:dyDescent="0.2">
      <c r="A477" s="127">
        <v>42814</v>
      </c>
      <c r="B477" s="89">
        <v>4.9219999999999997</v>
      </c>
      <c r="C477" s="7">
        <v>80</v>
      </c>
      <c r="D477" s="27">
        <v>90</v>
      </c>
    </row>
    <row r="478" spans="1:4" x14ac:dyDescent="0.2">
      <c r="A478" s="127">
        <v>42821</v>
      </c>
      <c r="B478" s="89">
        <v>4.74</v>
      </c>
      <c r="C478" s="7">
        <v>80</v>
      </c>
      <c r="D478" s="27">
        <v>90</v>
      </c>
    </row>
    <row r="479" spans="1:4" x14ac:dyDescent="0.2">
      <c r="A479" s="127">
        <v>42828</v>
      </c>
      <c r="B479" s="89">
        <v>4.8479999999999999</v>
      </c>
      <c r="C479" s="7">
        <v>80</v>
      </c>
      <c r="D479" s="27">
        <v>90</v>
      </c>
    </row>
    <row r="480" spans="1:4" x14ac:dyDescent="0.2">
      <c r="A480" s="127">
        <v>42835</v>
      </c>
      <c r="B480" s="89">
        <v>4.875</v>
      </c>
      <c r="C480" s="7">
        <v>80</v>
      </c>
      <c r="D480" s="27">
        <v>90</v>
      </c>
    </row>
    <row r="481" spans="1:4" x14ac:dyDescent="0.2">
      <c r="A481" s="127">
        <v>42842</v>
      </c>
      <c r="B481" s="89">
        <v>4.782</v>
      </c>
      <c r="C481" s="7">
        <v>80</v>
      </c>
      <c r="D481" s="27">
        <v>90</v>
      </c>
    </row>
    <row r="482" spans="1:4" x14ac:dyDescent="0.2">
      <c r="A482" s="127">
        <v>42849</v>
      </c>
      <c r="B482" s="89">
        <v>4.5639999999999903</v>
      </c>
      <c r="C482" s="7">
        <v>80</v>
      </c>
      <c r="D482" s="27">
        <v>90</v>
      </c>
    </row>
    <row r="483" spans="1:4" x14ac:dyDescent="0.2">
      <c r="A483" s="127">
        <v>42856</v>
      </c>
      <c r="B483" s="89">
        <v>4.4939999999999998</v>
      </c>
      <c r="C483" s="7">
        <v>80</v>
      </c>
      <c r="D483" s="27">
        <v>90</v>
      </c>
    </row>
    <row r="484" spans="1:4" x14ac:dyDescent="0.2">
      <c r="A484" s="127">
        <v>42863</v>
      </c>
      <c r="B484" s="89">
        <v>4.4340000000000002</v>
      </c>
      <c r="C484" s="7">
        <v>80</v>
      </c>
      <c r="D484" s="27">
        <v>90</v>
      </c>
    </row>
    <row r="485" spans="1:4" x14ac:dyDescent="0.2">
      <c r="A485" s="127">
        <v>42870</v>
      </c>
      <c r="B485" s="89">
        <v>4.6180000000000003</v>
      </c>
      <c r="C485" s="7">
        <v>80</v>
      </c>
      <c r="D485" s="27">
        <v>90</v>
      </c>
    </row>
    <row r="486" spans="1:4" x14ac:dyDescent="0.2">
      <c r="A486" s="127">
        <v>42877</v>
      </c>
      <c r="B486" s="89">
        <v>4.9459999999999997</v>
      </c>
      <c r="C486" s="7">
        <v>80</v>
      </c>
      <c r="D486" s="27">
        <v>90</v>
      </c>
    </row>
    <row r="487" spans="1:4" x14ac:dyDescent="0.2">
      <c r="A487" s="127">
        <v>42884</v>
      </c>
      <c r="B487" s="89">
        <v>5.1059999999999999</v>
      </c>
      <c r="C487" s="7">
        <v>80</v>
      </c>
      <c r="D487" s="27">
        <v>90</v>
      </c>
    </row>
    <row r="488" spans="1:4" x14ac:dyDescent="0.2">
      <c r="A488" s="127">
        <v>42891</v>
      </c>
      <c r="B488" s="89">
        <v>5.01799999999999</v>
      </c>
      <c r="C488" s="7">
        <v>80</v>
      </c>
      <c r="D488" s="27">
        <v>90</v>
      </c>
    </row>
    <row r="489" spans="1:4" x14ac:dyDescent="0.2">
      <c r="A489" s="127">
        <v>42898</v>
      </c>
      <c r="B489" s="89">
        <v>4.9320000000000004</v>
      </c>
      <c r="C489" s="7">
        <v>80</v>
      </c>
      <c r="D489" s="27">
        <v>90</v>
      </c>
    </row>
    <row r="490" spans="1:4" x14ac:dyDescent="0.2">
      <c r="A490" s="127">
        <v>42905</v>
      </c>
      <c r="B490" s="89">
        <v>4.8899999999999997</v>
      </c>
      <c r="C490" s="7">
        <v>80</v>
      </c>
      <c r="D490" s="27">
        <v>90</v>
      </c>
    </row>
    <row r="491" spans="1:4" x14ac:dyDescent="0.2">
      <c r="A491" s="127">
        <v>42912</v>
      </c>
      <c r="B491" s="89">
        <v>4.9419999999999904</v>
      </c>
      <c r="C491" s="7">
        <v>80</v>
      </c>
      <c r="D491" s="27">
        <v>90</v>
      </c>
    </row>
    <row r="492" spans="1:4" x14ac:dyDescent="0.2">
      <c r="A492" s="127">
        <v>42919</v>
      </c>
      <c r="B492" s="89">
        <v>5.1680000000000001</v>
      </c>
      <c r="C492" s="7">
        <v>80</v>
      </c>
      <c r="D492" s="27">
        <v>90</v>
      </c>
    </row>
    <row r="493" spans="1:4" x14ac:dyDescent="0.2">
      <c r="A493" s="127">
        <v>42926</v>
      </c>
      <c r="B493" s="89">
        <v>5.3879999999999999</v>
      </c>
      <c r="C493" s="7">
        <v>80</v>
      </c>
      <c r="D493" s="27">
        <v>90</v>
      </c>
    </row>
    <row r="494" spans="1:4" x14ac:dyDescent="0.2">
      <c r="A494" s="127">
        <v>42933</v>
      </c>
      <c r="B494" s="89">
        <v>5.3259999999999996</v>
      </c>
      <c r="C494" s="7">
        <v>80</v>
      </c>
      <c r="D494" s="27">
        <v>90</v>
      </c>
    </row>
    <row r="495" spans="1:4" x14ac:dyDescent="0.2">
      <c r="A495" s="127">
        <v>42940</v>
      </c>
      <c r="B495" s="89">
        <v>5.1639999999999997</v>
      </c>
      <c r="C495" s="7">
        <v>80</v>
      </c>
      <c r="D495" s="27">
        <v>90</v>
      </c>
    </row>
    <row r="496" spans="1:4" x14ac:dyDescent="0.2">
      <c r="A496" s="127">
        <v>42947</v>
      </c>
      <c r="B496" s="89">
        <v>5.3379999999999903</v>
      </c>
      <c r="C496" s="7">
        <v>80</v>
      </c>
      <c r="D496" s="27">
        <v>90</v>
      </c>
    </row>
    <row r="497" spans="1:4" x14ac:dyDescent="0.2">
      <c r="A497" s="127">
        <v>42954</v>
      </c>
      <c r="B497" s="89">
        <v>5.3239999999999998</v>
      </c>
      <c r="C497" s="7">
        <v>80</v>
      </c>
      <c r="D497" s="27">
        <v>90</v>
      </c>
    </row>
    <row r="498" spans="1:4" x14ac:dyDescent="0.2">
      <c r="A498" s="127">
        <v>42961</v>
      </c>
      <c r="B498" s="89">
        <v>5.6859999999999999</v>
      </c>
      <c r="C498" s="7">
        <v>80</v>
      </c>
      <c r="D498" s="27">
        <v>90</v>
      </c>
    </row>
    <row r="499" spans="1:4" x14ac:dyDescent="0.2">
      <c r="A499" s="127">
        <v>42968</v>
      </c>
      <c r="B499" s="89">
        <v>5.8940000000000001</v>
      </c>
      <c r="C499" s="7">
        <v>80</v>
      </c>
      <c r="D499" s="27">
        <v>90</v>
      </c>
    </row>
    <row r="500" spans="1:4" x14ac:dyDescent="0.2">
      <c r="A500" s="127">
        <v>42975</v>
      </c>
      <c r="B500" s="89">
        <v>5.9779999999999998</v>
      </c>
      <c r="C500" s="7">
        <v>80</v>
      </c>
      <c r="D500" s="27">
        <v>90</v>
      </c>
    </row>
    <row r="501" spans="1:4" x14ac:dyDescent="0.2">
      <c r="A501" s="127">
        <v>42982</v>
      </c>
      <c r="B501" s="89">
        <v>6.6079999999999997</v>
      </c>
      <c r="C501" s="7">
        <v>80</v>
      </c>
      <c r="D501" s="27">
        <v>90</v>
      </c>
    </row>
    <row r="502" spans="1:4" x14ac:dyDescent="0.2">
      <c r="A502" s="127">
        <v>42989</v>
      </c>
      <c r="B502" s="89">
        <v>6.97</v>
      </c>
      <c r="C502" s="7">
        <v>80</v>
      </c>
      <c r="D502" s="27">
        <v>90</v>
      </c>
    </row>
    <row r="503" spans="1:4" x14ac:dyDescent="0.2">
      <c r="A503" s="127">
        <v>42996</v>
      </c>
      <c r="B503" s="89">
        <v>6.766</v>
      </c>
      <c r="C503" s="7">
        <v>80</v>
      </c>
      <c r="D503" s="27">
        <v>90</v>
      </c>
    </row>
    <row r="504" spans="1:4" x14ac:dyDescent="0.2">
      <c r="A504" s="127">
        <v>43003</v>
      </c>
      <c r="B504" s="89">
        <v>7.0439999999999996</v>
      </c>
      <c r="C504" s="7">
        <v>80</v>
      </c>
      <c r="D504" s="27">
        <v>90</v>
      </c>
    </row>
    <row r="505" spans="1:4" x14ac:dyDescent="0.2">
      <c r="A505" s="127">
        <v>43010</v>
      </c>
      <c r="B505" s="89">
        <v>6.9459999999999997</v>
      </c>
      <c r="C505" s="7">
        <v>80</v>
      </c>
      <c r="D505" s="27">
        <v>90</v>
      </c>
    </row>
    <row r="506" spans="1:4" x14ac:dyDescent="0.2">
      <c r="A506" s="127">
        <v>43017</v>
      </c>
      <c r="B506" s="89">
        <v>7.2919999999999998</v>
      </c>
      <c r="C506" s="7">
        <v>80</v>
      </c>
      <c r="D506" s="27">
        <v>90</v>
      </c>
    </row>
    <row r="507" spans="1:4" x14ac:dyDescent="0.2">
      <c r="A507" s="127">
        <v>43024</v>
      </c>
      <c r="B507" s="89">
        <v>7.5620000000000003</v>
      </c>
      <c r="C507" s="7">
        <v>80</v>
      </c>
      <c r="D507" s="27">
        <v>90</v>
      </c>
    </row>
    <row r="508" spans="1:4" x14ac:dyDescent="0.2">
      <c r="A508" s="127">
        <v>43031</v>
      </c>
      <c r="B508" s="89">
        <v>7.3360000000000003</v>
      </c>
      <c r="C508" s="7">
        <v>80</v>
      </c>
      <c r="D508" s="27">
        <v>90</v>
      </c>
    </row>
    <row r="509" spans="1:4" x14ac:dyDescent="0.2">
      <c r="A509" s="127">
        <v>43038</v>
      </c>
      <c r="B509" s="89">
        <v>7.5119999999999898</v>
      </c>
      <c r="C509" s="7">
        <v>80</v>
      </c>
      <c r="D509" s="27">
        <v>90</v>
      </c>
    </row>
    <row r="510" spans="1:4" x14ac:dyDescent="0.2">
      <c r="A510" s="127">
        <v>43045</v>
      </c>
      <c r="B510" s="89">
        <v>7.6679999999999904</v>
      </c>
      <c r="C510" s="7">
        <v>80</v>
      </c>
      <c r="D510" s="27">
        <v>90</v>
      </c>
    </row>
    <row r="511" spans="1:4" x14ac:dyDescent="0.2">
      <c r="A511" s="127">
        <v>43052</v>
      </c>
      <c r="B511" s="89">
        <v>7.4820000000000002</v>
      </c>
      <c r="C511" s="7">
        <v>80</v>
      </c>
      <c r="D511" s="27">
        <v>90</v>
      </c>
    </row>
    <row r="512" spans="1:4" x14ac:dyDescent="0.2">
      <c r="A512" s="127">
        <v>43059</v>
      </c>
      <c r="B512" s="89">
        <v>7.5259999999999998</v>
      </c>
      <c r="C512" s="7">
        <v>80</v>
      </c>
      <c r="D512" s="27">
        <v>90</v>
      </c>
    </row>
    <row r="513" spans="1:4" x14ac:dyDescent="0.2">
      <c r="A513" s="127">
        <v>43066</v>
      </c>
      <c r="B513" s="89">
        <v>7.64</v>
      </c>
      <c r="C513" s="7">
        <v>80</v>
      </c>
      <c r="D513" s="27">
        <v>90</v>
      </c>
    </row>
    <row r="514" spans="1:4" x14ac:dyDescent="0.2">
      <c r="A514" s="127">
        <v>43073</v>
      </c>
      <c r="B514" s="89">
        <v>7.3479999999999901</v>
      </c>
      <c r="C514" s="7">
        <v>80</v>
      </c>
      <c r="D514" s="27">
        <v>90</v>
      </c>
    </row>
    <row r="515" spans="1:4" x14ac:dyDescent="0.2">
      <c r="A515" s="127">
        <v>43080</v>
      </c>
      <c r="B515" s="89">
        <v>7.1360000000000001</v>
      </c>
      <c r="C515" s="7">
        <v>80</v>
      </c>
      <c r="D515" s="27">
        <v>90</v>
      </c>
    </row>
    <row r="516" spans="1:4" x14ac:dyDescent="0.2">
      <c r="A516" s="127">
        <v>43087</v>
      </c>
      <c r="B516" s="89">
        <v>7.77599999999999</v>
      </c>
      <c r="C516" s="7">
        <v>80</v>
      </c>
      <c r="D516" s="27">
        <v>90</v>
      </c>
    </row>
    <row r="517" spans="1:4" x14ac:dyDescent="0.2">
      <c r="A517" s="127">
        <v>43094</v>
      </c>
      <c r="B517" s="89">
        <v>8.15749999999999</v>
      </c>
      <c r="C517" s="7">
        <v>80</v>
      </c>
      <c r="D517" s="27">
        <v>90</v>
      </c>
    </row>
    <row r="518" spans="1:4" x14ac:dyDescent="0.2">
      <c r="A518" s="127">
        <v>43101</v>
      </c>
      <c r="B518" s="89">
        <v>7.7750000000000004</v>
      </c>
      <c r="C518" s="7">
        <v>80</v>
      </c>
      <c r="D518" s="27">
        <v>90</v>
      </c>
    </row>
    <row r="519" spans="1:4" x14ac:dyDescent="0.2">
      <c r="A519" s="127">
        <v>43108</v>
      </c>
      <c r="B519" s="89">
        <v>7.782</v>
      </c>
      <c r="C519" s="7">
        <v>80</v>
      </c>
      <c r="D519" s="27">
        <v>90</v>
      </c>
    </row>
    <row r="520" spans="1:4" x14ac:dyDescent="0.2">
      <c r="A520" s="127">
        <v>43115</v>
      </c>
      <c r="B520" s="89">
        <v>8.2360000000000007</v>
      </c>
      <c r="C520" s="7">
        <v>80</v>
      </c>
      <c r="D520" s="27">
        <v>90</v>
      </c>
    </row>
    <row r="521" spans="1:4" x14ac:dyDescent="0.2">
      <c r="A521" s="127">
        <v>43122</v>
      </c>
      <c r="B521" s="89">
        <v>9.0879999999999992</v>
      </c>
      <c r="C521" s="7">
        <v>80</v>
      </c>
      <c r="D521" s="27">
        <v>90</v>
      </c>
    </row>
    <row r="522" spans="1:4" x14ac:dyDescent="0.2">
      <c r="A522" s="127">
        <v>43129</v>
      </c>
      <c r="B522" s="89">
        <v>9.0579999999999892</v>
      </c>
      <c r="C522" s="7">
        <v>80</v>
      </c>
      <c r="D522" s="27">
        <v>90</v>
      </c>
    </row>
    <row r="523" spans="1:4" x14ac:dyDescent="0.2">
      <c r="A523" s="127">
        <v>43136</v>
      </c>
      <c r="B523" s="89">
        <v>9.0220000000000002</v>
      </c>
      <c r="C523" s="7">
        <v>80</v>
      </c>
      <c r="D523" s="27">
        <v>90</v>
      </c>
    </row>
    <row r="524" spans="1:4" x14ac:dyDescent="0.2">
      <c r="A524" s="127">
        <v>43143</v>
      </c>
      <c r="B524" s="89">
        <v>9.5860000000000003</v>
      </c>
      <c r="C524" s="7">
        <v>80</v>
      </c>
      <c r="D524" s="27">
        <v>90</v>
      </c>
    </row>
    <row r="525" spans="1:4" x14ac:dyDescent="0.2">
      <c r="A525" s="127">
        <v>43150</v>
      </c>
      <c r="B525" s="89">
        <v>9.718</v>
      </c>
      <c r="C525" s="7">
        <v>80</v>
      </c>
      <c r="D525" s="27">
        <v>90</v>
      </c>
    </row>
    <row r="526" spans="1:4" x14ac:dyDescent="0.2">
      <c r="A526" s="127">
        <v>43157</v>
      </c>
      <c r="B526" s="89">
        <v>9.9819999999999993</v>
      </c>
      <c r="C526" s="7">
        <v>80</v>
      </c>
      <c r="D526" s="27">
        <v>90</v>
      </c>
    </row>
    <row r="527" spans="1:4" x14ac:dyDescent="0.2">
      <c r="A527" s="127">
        <v>43164</v>
      </c>
      <c r="B527" s="89">
        <v>10.722</v>
      </c>
      <c r="C527" s="7">
        <v>80</v>
      </c>
      <c r="D527" s="27">
        <v>90</v>
      </c>
    </row>
    <row r="528" spans="1:4" x14ac:dyDescent="0.2">
      <c r="A528" s="127">
        <v>43171</v>
      </c>
      <c r="B528" s="89">
        <v>11.182</v>
      </c>
      <c r="C528" s="7">
        <v>80</v>
      </c>
      <c r="D528" s="27">
        <v>90</v>
      </c>
    </row>
    <row r="529" spans="1:4" x14ac:dyDescent="0.2">
      <c r="A529" s="127">
        <v>43178</v>
      </c>
      <c r="B529" s="89">
        <v>12.013999999999999</v>
      </c>
      <c r="C529" s="7">
        <v>80</v>
      </c>
      <c r="D529" s="27">
        <v>90</v>
      </c>
    </row>
    <row r="530" spans="1:4" x14ac:dyDescent="0.2">
      <c r="A530" s="127">
        <v>43185</v>
      </c>
      <c r="B530" s="89">
        <v>13.2075</v>
      </c>
      <c r="C530" s="7">
        <v>80</v>
      </c>
      <c r="D530" s="27">
        <v>90</v>
      </c>
    </row>
    <row r="531" spans="1:4" x14ac:dyDescent="0.2">
      <c r="A531" s="127">
        <v>43192</v>
      </c>
      <c r="B531" s="89">
        <v>13.023999999999999</v>
      </c>
      <c r="C531" s="7">
        <v>80</v>
      </c>
      <c r="D531" s="27">
        <v>90</v>
      </c>
    </row>
    <row r="532" spans="1:4" x14ac:dyDescent="0.2">
      <c r="A532" s="127">
        <v>43199</v>
      </c>
      <c r="B532" s="89">
        <v>13.496</v>
      </c>
      <c r="C532" s="7">
        <v>80</v>
      </c>
      <c r="D532" s="27">
        <v>90</v>
      </c>
    </row>
    <row r="533" spans="1:4" x14ac:dyDescent="0.2">
      <c r="A533" s="127">
        <v>43206</v>
      </c>
      <c r="B533" s="89">
        <v>13.586</v>
      </c>
      <c r="C533" s="7">
        <v>80</v>
      </c>
      <c r="D533" s="27">
        <v>90</v>
      </c>
    </row>
    <row r="534" spans="1:4" x14ac:dyDescent="0.2">
      <c r="A534" s="127">
        <v>43213</v>
      </c>
      <c r="B534" s="89">
        <v>13.238</v>
      </c>
      <c r="C534" s="7">
        <v>80</v>
      </c>
      <c r="D534" s="27">
        <v>90</v>
      </c>
    </row>
    <row r="535" spans="1:4" x14ac:dyDescent="0.2">
      <c r="A535" s="127">
        <v>43220</v>
      </c>
      <c r="B535" s="89">
        <v>13.162000000000001</v>
      </c>
      <c r="C535" s="7">
        <v>80</v>
      </c>
      <c r="D535" s="27">
        <v>90</v>
      </c>
    </row>
    <row r="536" spans="1:4" x14ac:dyDescent="0.2">
      <c r="A536" s="127">
        <v>43227</v>
      </c>
      <c r="B536" s="89">
        <v>14.054</v>
      </c>
      <c r="C536" s="7">
        <v>80</v>
      </c>
      <c r="D536" s="27">
        <v>90</v>
      </c>
    </row>
    <row r="537" spans="1:4" x14ac:dyDescent="0.2">
      <c r="A537" s="127">
        <v>43234</v>
      </c>
      <c r="B537" s="89">
        <v>14.906000000000001</v>
      </c>
      <c r="C537" s="7">
        <v>80</v>
      </c>
      <c r="D537" s="27">
        <v>90</v>
      </c>
    </row>
    <row r="538" spans="1:4" x14ac:dyDescent="0.2">
      <c r="A538" s="127">
        <v>43241</v>
      </c>
      <c r="B538" s="89">
        <v>15.932</v>
      </c>
      <c r="C538" s="7">
        <v>80</v>
      </c>
      <c r="D538" s="27">
        <v>90</v>
      </c>
    </row>
    <row r="539" spans="1:4" x14ac:dyDescent="0.2">
      <c r="A539" s="127">
        <v>43248</v>
      </c>
      <c r="B539" s="89">
        <v>15.7</v>
      </c>
      <c r="C539" s="7">
        <v>80</v>
      </c>
      <c r="D539" s="27">
        <v>90</v>
      </c>
    </row>
    <row r="540" spans="1:4" x14ac:dyDescent="0.2">
      <c r="A540" s="127">
        <v>43255</v>
      </c>
      <c r="B540" s="89">
        <v>15.9</v>
      </c>
      <c r="C540" s="7">
        <v>80</v>
      </c>
      <c r="D540" s="27">
        <v>90</v>
      </c>
    </row>
    <row r="541" spans="1:4" x14ac:dyDescent="0.2">
      <c r="A541" s="127">
        <v>43262</v>
      </c>
      <c r="B541" s="89">
        <v>15.048</v>
      </c>
      <c r="C541" s="7">
        <v>80</v>
      </c>
      <c r="D541" s="27">
        <v>90</v>
      </c>
    </row>
    <row r="542" spans="1:4" x14ac:dyDescent="0.2">
      <c r="A542" s="127">
        <v>43269</v>
      </c>
      <c r="B542" s="89">
        <v>14.624000000000001</v>
      </c>
      <c r="C542" s="7">
        <v>80</v>
      </c>
      <c r="D542" s="27">
        <v>90</v>
      </c>
    </row>
    <row r="543" spans="1:4" x14ac:dyDescent="0.2">
      <c r="A543" s="127">
        <v>43276</v>
      </c>
      <c r="B543" s="89">
        <v>15.045999999999999</v>
      </c>
      <c r="C543" s="7">
        <v>80</v>
      </c>
      <c r="D543" s="27">
        <v>90</v>
      </c>
    </row>
    <row r="544" spans="1:4" x14ac:dyDescent="0.2">
      <c r="A544" s="127">
        <v>43283</v>
      </c>
      <c r="B544" s="89">
        <v>15.404</v>
      </c>
      <c r="C544" s="7">
        <v>80</v>
      </c>
      <c r="D544" s="27">
        <v>90</v>
      </c>
    </row>
    <row r="545" spans="1:4" x14ac:dyDescent="0.2">
      <c r="A545" s="127">
        <v>43290</v>
      </c>
      <c r="B545" s="89">
        <v>16.093999999999902</v>
      </c>
      <c r="C545" s="7">
        <v>80</v>
      </c>
      <c r="D545" s="27">
        <v>90</v>
      </c>
    </row>
    <row r="546" spans="1:4" x14ac:dyDescent="0.2">
      <c r="A546" s="127">
        <v>43297</v>
      </c>
      <c r="B546" s="89">
        <v>16.46</v>
      </c>
      <c r="C546" s="7">
        <v>80</v>
      </c>
      <c r="D546" s="27">
        <v>90</v>
      </c>
    </row>
    <row r="547" spans="1:4" x14ac:dyDescent="0.2">
      <c r="A547" s="127">
        <v>43304</v>
      </c>
      <c r="B547" s="89">
        <v>17.238</v>
      </c>
      <c r="C547" s="7">
        <v>80</v>
      </c>
      <c r="D547" s="27">
        <v>90</v>
      </c>
    </row>
    <row r="548" spans="1:4" x14ac:dyDescent="0.2">
      <c r="A548" s="127">
        <v>43311</v>
      </c>
      <c r="B548" s="89">
        <v>17.485999999999901</v>
      </c>
      <c r="C548" s="7">
        <v>80</v>
      </c>
      <c r="D548" s="27">
        <v>90</v>
      </c>
    </row>
    <row r="549" spans="1:4" x14ac:dyDescent="0.2">
      <c r="A549" s="127">
        <v>43318</v>
      </c>
      <c r="B549" s="89">
        <v>17.573999999999899</v>
      </c>
      <c r="C549" s="7">
        <v>80</v>
      </c>
      <c r="D549" s="27">
        <v>90</v>
      </c>
    </row>
    <row r="550" spans="1:4" x14ac:dyDescent="0.2">
      <c r="A550" s="127">
        <v>43325</v>
      </c>
      <c r="B550" s="89">
        <v>18.068000000000001</v>
      </c>
      <c r="C550" s="7">
        <v>80</v>
      </c>
      <c r="D550" s="27">
        <v>90</v>
      </c>
    </row>
    <row r="551" spans="1:4" x14ac:dyDescent="0.2">
      <c r="A551" s="127">
        <v>43332</v>
      </c>
      <c r="B551" s="89">
        <v>19.71</v>
      </c>
      <c r="C551" s="7">
        <v>80</v>
      </c>
      <c r="D551" s="27">
        <v>90</v>
      </c>
    </row>
    <row r="552" spans="1:4" x14ac:dyDescent="0.2">
      <c r="A552" s="127">
        <v>43339</v>
      </c>
      <c r="B552" s="89">
        <v>21.027999999999999</v>
      </c>
      <c r="C552" s="7">
        <v>80</v>
      </c>
      <c r="D552" s="27">
        <v>90</v>
      </c>
    </row>
    <row r="553" spans="1:4" x14ac:dyDescent="0.2">
      <c r="A553" s="127">
        <v>43346</v>
      </c>
      <c r="B553" s="89">
        <v>21.045999999999999</v>
      </c>
      <c r="C553" s="7">
        <v>80</v>
      </c>
      <c r="D553" s="27">
        <v>90</v>
      </c>
    </row>
    <row r="554" spans="1:4" x14ac:dyDescent="0.2">
      <c r="A554" s="127">
        <v>43353</v>
      </c>
      <c r="B554" s="89">
        <v>22.21</v>
      </c>
      <c r="C554" s="7">
        <v>80</v>
      </c>
      <c r="D554" s="27">
        <v>90</v>
      </c>
    </row>
    <row r="555" spans="1:4" x14ac:dyDescent="0.2">
      <c r="A555" s="127">
        <v>43360</v>
      </c>
      <c r="B555" s="89">
        <v>21.315999999999999</v>
      </c>
      <c r="C555" s="7">
        <v>80</v>
      </c>
      <c r="D555" s="27">
        <v>90</v>
      </c>
    </row>
    <row r="556" spans="1:4" x14ac:dyDescent="0.2">
      <c r="A556" s="127">
        <v>43367</v>
      </c>
      <c r="B556" s="89">
        <v>21.192</v>
      </c>
      <c r="C556" s="7">
        <v>80</v>
      </c>
      <c r="D556" s="27">
        <v>90</v>
      </c>
    </row>
    <row r="557" spans="1:4" x14ac:dyDescent="0.2">
      <c r="A557" s="127">
        <v>43374</v>
      </c>
      <c r="B557" s="89">
        <v>21.405999999999999</v>
      </c>
      <c r="C557" s="7">
        <v>80</v>
      </c>
      <c r="D557" s="27">
        <v>90</v>
      </c>
    </row>
    <row r="558" spans="1:4" x14ac:dyDescent="0.2">
      <c r="A558" s="127">
        <v>43381</v>
      </c>
      <c r="B558" s="89">
        <v>20.486000000000001</v>
      </c>
      <c r="C558" s="7">
        <v>80</v>
      </c>
      <c r="D558" s="27">
        <v>90</v>
      </c>
    </row>
    <row r="559" spans="1:4" x14ac:dyDescent="0.2">
      <c r="A559" s="127">
        <v>43388</v>
      </c>
      <c r="B559" s="89">
        <v>19.317999999999898</v>
      </c>
      <c r="C559" s="7">
        <v>80</v>
      </c>
      <c r="D559" s="27">
        <v>90</v>
      </c>
    </row>
    <row r="560" spans="1:4" x14ac:dyDescent="0.2">
      <c r="A560" s="127">
        <v>43395</v>
      </c>
      <c r="B560" s="89">
        <v>19.04</v>
      </c>
      <c r="C560" s="7">
        <v>80</v>
      </c>
      <c r="D560" s="27">
        <v>90</v>
      </c>
    </row>
    <row r="561" spans="1:4" x14ac:dyDescent="0.2">
      <c r="A561" s="127">
        <v>43402</v>
      </c>
      <c r="B561" s="89">
        <v>16.351999999999901</v>
      </c>
      <c r="C561" s="7">
        <v>80</v>
      </c>
      <c r="D561" s="27">
        <v>90</v>
      </c>
    </row>
    <row r="562" spans="1:4" x14ac:dyDescent="0.2">
      <c r="A562" s="127">
        <v>43409</v>
      </c>
      <c r="B562" s="89">
        <v>18.495999999999999</v>
      </c>
      <c r="C562" s="7">
        <v>80</v>
      </c>
      <c r="D562" s="27">
        <v>90</v>
      </c>
    </row>
    <row r="563" spans="1:4" x14ac:dyDescent="0.2">
      <c r="A563" s="127">
        <v>43416</v>
      </c>
      <c r="B563" s="89">
        <v>19.696000000000002</v>
      </c>
      <c r="C563" s="7">
        <v>80</v>
      </c>
      <c r="D563" s="27">
        <v>90</v>
      </c>
    </row>
    <row r="564" spans="1:4" x14ac:dyDescent="0.2">
      <c r="A564" s="127">
        <v>43423</v>
      </c>
      <c r="B564" s="89">
        <v>20.001999999999999</v>
      </c>
      <c r="C564" s="7">
        <v>80</v>
      </c>
      <c r="D564" s="27">
        <v>90</v>
      </c>
    </row>
    <row r="565" spans="1:4" x14ac:dyDescent="0.2">
      <c r="A565" s="127">
        <v>43430</v>
      </c>
      <c r="B565" s="89">
        <v>19.847999999999999</v>
      </c>
      <c r="C565" s="7">
        <v>80</v>
      </c>
      <c r="D565" s="27">
        <v>90</v>
      </c>
    </row>
    <row r="566" spans="1:4" x14ac:dyDescent="0.2">
      <c r="A566" s="127">
        <v>43437</v>
      </c>
      <c r="B566" s="89">
        <v>20.262</v>
      </c>
      <c r="C566" s="7">
        <v>80</v>
      </c>
      <c r="D566" s="27">
        <v>90</v>
      </c>
    </row>
    <row r="567" spans="1:4" x14ac:dyDescent="0.2">
      <c r="A567" s="127">
        <v>43444</v>
      </c>
      <c r="B567" s="89">
        <v>21.635999999999999</v>
      </c>
      <c r="C567" s="7">
        <v>80</v>
      </c>
      <c r="D567" s="27">
        <v>90</v>
      </c>
    </row>
    <row r="568" spans="1:4" x14ac:dyDescent="0.2">
      <c r="A568" s="127">
        <v>43451</v>
      </c>
      <c r="B568" s="89">
        <v>24.3399999999999</v>
      </c>
      <c r="C568" s="7">
        <v>80</v>
      </c>
      <c r="D568" s="27">
        <v>90</v>
      </c>
    </row>
    <row r="569" spans="1:4" x14ac:dyDescent="0.2">
      <c r="A569" s="127">
        <v>43458</v>
      </c>
      <c r="B569" s="89">
        <v>24.807499999999902</v>
      </c>
      <c r="C569" s="7">
        <v>80</v>
      </c>
      <c r="D569" s="27">
        <v>90</v>
      </c>
    </row>
    <row r="570" spans="1:4" x14ac:dyDescent="0.2">
      <c r="A570" s="127">
        <v>43465</v>
      </c>
      <c r="B570" s="89">
        <v>24.102499999999999</v>
      </c>
      <c r="C570" s="7">
        <v>80</v>
      </c>
      <c r="D570" s="27">
        <v>90</v>
      </c>
    </row>
    <row r="571" spans="1:4" x14ac:dyDescent="0.2">
      <c r="A571" s="127">
        <v>43472</v>
      </c>
      <c r="B571" s="89">
        <v>22.238</v>
      </c>
      <c r="C571" s="7">
        <v>80</v>
      </c>
      <c r="D571" s="27">
        <v>90</v>
      </c>
    </row>
    <row r="572" spans="1:4" x14ac:dyDescent="0.2">
      <c r="A572" s="127">
        <v>43479</v>
      </c>
      <c r="B572" s="89">
        <v>23.27</v>
      </c>
      <c r="C572" s="7">
        <v>80</v>
      </c>
      <c r="D572" s="27">
        <v>90</v>
      </c>
    </row>
    <row r="573" spans="1:4" x14ac:dyDescent="0.2">
      <c r="A573" s="127">
        <v>43486</v>
      </c>
      <c r="B573" s="89">
        <v>24.312000000000001</v>
      </c>
      <c r="C573" s="7">
        <v>80</v>
      </c>
      <c r="D573" s="27">
        <v>90</v>
      </c>
    </row>
    <row r="574" spans="1:4" x14ac:dyDescent="0.2">
      <c r="A574" s="127">
        <v>43493</v>
      </c>
      <c r="B574" s="89">
        <v>22.556000000000001</v>
      </c>
      <c r="C574" s="7">
        <v>80</v>
      </c>
      <c r="D574" s="27">
        <v>90</v>
      </c>
    </row>
    <row r="575" spans="1:4" x14ac:dyDescent="0.2">
      <c r="A575" s="127">
        <v>43500</v>
      </c>
      <c r="B575" s="89">
        <v>23.018000000000001</v>
      </c>
      <c r="C575" s="7">
        <v>80</v>
      </c>
      <c r="D575" s="27">
        <v>90</v>
      </c>
    </row>
    <row r="576" spans="1:4" x14ac:dyDescent="0.2">
      <c r="A576" s="127">
        <v>43507</v>
      </c>
      <c r="B576" s="89">
        <v>20.733999999999899</v>
      </c>
      <c r="C576" s="7">
        <v>80</v>
      </c>
      <c r="D576" s="27">
        <v>90</v>
      </c>
    </row>
    <row r="577" spans="1:4" x14ac:dyDescent="0.2">
      <c r="A577" s="127">
        <v>43514</v>
      </c>
      <c r="B577" s="89">
        <v>19.585999999999999</v>
      </c>
      <c r="C577" s="7">
        <v>80</v>
      </c>
      <c r="D577" s="27">
        <v>90</v>
      </c>
    </row>
    <row r="578" spans="1:4" x14ac:dyDescent="0.2">
      <c r="A578" s="127">
        <v>43521</v>
      </c>
      <c r="B578" s="89">
        <v>20.73</v>
      </c>
      <c r="C578" s="7">
        <v>80</v>
      </c>
      <c r="D578" s="27">
        <v>90</v>
      </c>
    </row>
    <row r="579" spans="1:4" x14ac:dyDescent="0.2">
      <c r="A579" s="127">
        <v>43528</v>
      </c>
      <c r="B579" s="89">
        <v>22.795999999999999</v>
      </c>
      <c r="C579" s="7">
        <v>80</v>
      </c>
      <c r="D579" s="27">
        <v>90</v>
      </c>
    </row>
    <row r="580" spans="1:4" x14ac:dyDescent="0.2">
      <c r="A580" s="127">
        <v>43535</v>
      </c>
      <c r="B580" s="89">
        <v>22.312000000000001</v>
      </c>
      <c r="C580" s="7">
        <v>80</v>
      </c>
      <c r="D580" s="27">
        <v>90</v>
      </c>
    </row>
    <row r="581" spans="1:4" x14ac:dyDescent="0.2">
      <c r="A581" s="127">
        <v>43542</v>
      </c>
      <c r="B581" s="89">
        <v>21.128</v>
      </c>
      <c r="C581" s="7">
        <v>80</v>
      </c>
      <c r="D581" s="27">
        <v>90</v>
      </c>
    </row>
    <row r="582" spans="1:4" x14ac:dyDescent="0.2">
      <c r="A582" s="127">
        <v>43549</v>
      </c>
      <c r="B582" s="89">
        <v>21.526</v>
      </c>
      <c r="C582" s="7">
        <v>80</v>
      </c>
      <c r="D582" s="27">
        <v>90</v>
      </c>
    </row>
    <row r="583" spans="1:4" x14ac:dyDescent="0.2">
      <c r="A583" s="127">
        <v>43556</v>
      </c>
      <c r="B583" s="89">
        <v>23.148</v>
      </c>
      <c r="C583" s="7">
        <v>80</v>
      </c>
      <c r="D583" s="27">
        <v>90</v>
      </c>
    </row>
    <row r="584" spans="1:4" x14ac:dyDescent="0.2">
      <c r="A584" s="127">
        <v>43563</v>
      </c>
      <c r="B584" s="89">
        <v>25.9</v>
      </c>
      <c r="C584" s="7">
        <v>80</v>
      </c>
      <c r="D584" s="27">
        <v>90</v>
      </c>
    </row>
    <row r="585" spans="1:4" x14ac:dyDescent="0.2">
      <c r="A585" s="127">
        <v>43570</v>
      </c>
      <c r="B585" s="89">
        <v>26.96</v>
      </c>
      <c r="C585" s="7">
        <v>80</v>
      </c>
      <c r="D585" s="27">
        <v>90</v>
      </c>
    </row>
    <row r="586" spans="1:4" x14ac:dyDescent="0.2">
      <c r="A586" s="127">
        <v>43577</v>
      </c>
      <c r="B586" s="89">
        <v>26.915999999999901</v>
      </c>
      <c r="C586" s="7">
        <v>80</v>
      </c>
      <c r="D586" s="27">
        <v>90</v>
      </c>
    </row>
    <row r="587" spans="1:4" x14ac:dyDescent="0.2">
      <c r="A587" s="127">
        <v>43584</v>
      </c>
      <c r="B587" s="89">
        <v>25.588000000000001</v>
      </c>
      <c r="C587" s="7">
        <v>80</v>
      </c>
      <c r="D587" s="27">
        <v>90</v>
      </c>
    </row>
    <row r="588" spans="1:4" x14ac:dyDescent="0.2">
      <c r="A588" s="127">
        <v>43591</v>
      </c>
      <c r="B588" s="89">
        <v>26.07</v>
      </c>
      <c r="C588" s="7">
        <v>80</v>
      </c>
      <c r="D588" s="27">
        <v>90</v>
      </c>
    </row>
    <row r="589" spans="1:4" x14ac:dyDescent="0.2">
      <c r="A589" s="127">
        <v>43598</v>
      </c>
      <c r="B589" s="89">
        <v>25.411999999999999</v>
      </c>
      <c r="C589" s="7">
        <v>80</v>
      </c>
      <c r="D589" s="27">
        <v>90</v>
      </c>
    </row>
    <row r="590" spans="1:4" x14ac:dyDescent="0.2">
      <c r="A590" s="127">
        <v>43605</v>
      </c>
      <c r="B590" s="89">
        <v>25.627999999999901</v>
      </c>
      <c r="C590" s="7">
        <v>80</v>
      </c>
      <c r="D590" s="27">
        <v>90</v>
      </c>
    </row>
    <row r="591" spans="1:4" x14ac:dyDescent="0.2">
      <c r="A591" s="127">
        <v>43612</v>
      </c>
      <c r="B591" s="89">
        <v>25.193999999999999</v>
      </c>
      <c r="C591" s="7">
        <v>80</v>
      </c>
      <c r="D591" s="27">
        <v>90</v>
      </c>
    </row>
    <row r="592" spans="1:4" x14ac:dyDescent="0.2">
      <c r="A592" s="127">
        <v>43619</v>
      </c>
      <c r="B592" s="89">
        <v>24.137999999999899</v>
      </c>
      <c r="C592" s="7">
        <v>80</v>
      </c>
      <c r="D592" s="27">
        <v>90</v>
      </c>
    </row>
    <row r="593" spans="1:4" x14ac:dyDescent="0.2">
      <c r="A593" s="127">
        <v>43626</v>
      </c>
      <c r="B593" s="89">
        <v>24.936</v>
      </c>
      <c r="C593" s="7">
        <v>80</v>
      </c>
      <c r="D593" s="27">
        <v>90</v>
      </c>
    </row>
    <row r="594" spans="1:4" x14ac:dyDescent="0.2">
      <c r="A594" s="127">
        <v>43633</v>
      </c>
      <c r="B594" s="89">
        <v>25.033999999999999</v>
      </c>
      <c r="C594" s="7">
        <v>80</v>
      </c>
      <c r="D594" s="27">
        <v>90</v>
      </c>
    </row>
    <row r="595" spans="1:4" x14ac:dyDescent="0.2">
      <c r="A595" s="127">
        <v>43640</v>
      </c>
      <c r="B595" s="89">
        <v>26.648</v>
      </c>
      <c r="C595" s="7">
        <v>80</v>
      </c>
      <c r="D595" s="27">
        <v>90</v>
      </c>
    </row>
    <row r="596" spans="1:4" x14ac:dyDescent="0.2">
      <c r="A596" s="127">
        <v>43647</v>
      </c>
      <c r="B596" s="89">
        <v>26.477999999999899</v>
      </c>
      <c r="C596" s="7">
        <v>80</v>
      </c>
      <c r="D596" s="27">
        <v>90</v>
      </c>
    </row>
    <row r="597" spans="1:4" x14ac:dyDescent="0.2">
      <c r="A597" s="127">
        <v>43654</v>
      </c>
      <c r="B597" s="89">
        <v>27.698</v>
      </c>
      <c r="C597" s="7">
        <v>80</v>
      </c>
      <c r="D597" s="27">
        <v>90</v>
      </c>
    </row>
    <row r="598" spans="1:4" x14ac:dyDescent="0.2">
      <c r="A598" s="127">
        <v>43661</v>
      </c>
      <c r="B598" s="89">
        <v>28.495999999999999</v>
      </c>
      <c r="C598" s="7">
        <v>80</v>
      </c>
      <c r="D598" s="27">
        <v>90</v>
      </c>
    </row>
    <row r="599" spans="1:4" x14ac:dyDescent="0.2">
      <c r="A599" s="127">
        <v>43668</v>
      </c>
      <c r="B599" s="89">
        <v>29.03</v>
      </c>
      <c r="C599" s="7">
        <v>80</v>
      </c>
      <c r="D599" s="27">
        <v>90</v>
      </c>
    </row>
    <row r="600" spans="1:4" x14ac:dyDescent="0.2">
      <c r="A600" s="127">
        <v>43675</v>
      </c>
      <c r="B600" s="89">
        <v>28.571999999999999</v>
      </c>
      <c r="C600" s="7">
        <v>80</v>
      </c>
      <c r="D600" s="27">
        <v>90</v>
      </c>
    </row>
    <row r="601" spans="1:4" x14ac:dyDescent="0.2">
      <c r="A601" s="127">
        <v>43682</v>
      </c>
      <c r="B601" s="89">
        <v>28.381999999999898</v>
      </c>
      <c r="C601" s="7">
        <v>80</v>
      </c>
      <c r="D601" s="27">
        <v>90</v>
      </c>
    </row>
    <row r="602" spans="1:4" x14ac:dyDescent="0.2">
      <c r="A602" s="127">
        <v>43689</v>
      </c>
      <c r="B602" s="89">
        <v>26.513999999999999</v>
      </c>
      <c r="C602" s="7">
        <v>80</v>
      </c>
      <c r="D602" s="27">
        <v>90</v>
      </c>
    </row>
    <row r="603" spans="1:4" x14ac:dyDescent="0.2">
      <c r="A603" s="127">
        <v>43696</v>
      </c>
      <c r="B603" s="89">
        <v>25.905999999999999</v>
      </c>
      <c r="C603" s="7">
        <v>80</v>
      </c>
      <c r="D603" s="27">
        <v>90</v>
      </c>
    </row>
    <row r="604" spans="1:4" x14ac:dyDescent="0.2">
      <c r="A604" s="127">
        <v>43703</v>
      </c>
      <c r="B604" s="89">
        <v>25.995999999999999</v>
      </c>
      <c r="C604" s="7">
        <v>80</v>
      </c>
      <c r="D604" s="27">
        <v>90</v>
      </c>
    </row>
    <row r="605" spans="1:4" x14ac:dyDescent="0.2">
      <c r="A605" s="127">
        <v>43710</v>
      </c>
      <c r="B605" s="89">
        <v>25.306000000000001</v>
      </c>
      <c r="C605" s="7">
        <v>80</v>
      </c>
      <c r="D605" s="27">
        <v>90</v>
      </c>
    </row>
    <row r="606" spans="1:4" x14ac:dyDescent="0.2">
      <c r="A606" s="127">
        <v>43717</v>
      </c>
      <c r="B606" s="89">
        <v>26.159999999999901</v>
      </c>
      <c r="C606" s="7">
        <v>80</v>
      </c>
      <c r="D606" s="27">
        <v>90</v>
      </c>
    </row>
    <row r="607" spans="1:4" x14ac:dyDescent="0.2">
      <c r="A607" s="127">
        <v>43724</v>
      </c>
      <c r="B607" s="89">
        <v>26.222000000000001</v>
      </c>
      <c r="C607" s="7">
        <v>80</v>
      </c>
      <c r="D607" s="27">
        <v>90</v>
      </c>
    </row>
    <row r="608" spans="1:4" x14ac:dyDescent="0.2">
      <c r="A608" s="127">
        <v>43731</v>
      </c>
      <c r="B608" s="89">
        <v>25.479999999999901</v>
      </c>
      <c r="C608" s="7">
        <v>80</v>
      </c>
      <c r="D608" s="27">
        <v>90</v>
      </c>
    </row>
    <row r="609" spans="1:4" x14ac:dyDescent="0.2">
      <c r="A609" s="127">
        <v>43738</v>
      </c>
      <c r="B609" s="89">
        <v>24.026</v>
      </c>
      <c r="C609" s="7">
        <v>80</v>
      </c>
      <c r="D609" s="27">
        <v>90</v>
      </c>
    </row>
    <row r="610" spans="1:4" x14ac:dyDescent="0.2">
      <c r="A610" s="127">
        <v>43745</v>
      </c>
      <c r="B610" s="89">
        <v>23.257999999999999</v>
      </c>
      <c r="C610" s="7">
        <v>80</v>
      </c>
      <c r="D610" s="27">
        <v>90</v>
      </c>
    </row>
    <row r="611" spans="1:4" x14ac:dyDescent="0.2">
      <c r="A611" s="127">
        <v>43752</v>
      </c>
      <c r="B611" s="89">
        <v>25.619999999999902</v>
      </c>
      <c r="C611" s="7">
        <v>80</v>
      </c>
      <c r="D611" s="27">
        <v>90</v>
      </c>
    </row>
    <row r="612" spans="1:4" x14ac:dyDescent="0.2">
      <c r="A612" s="127">
        <v>43759</v>
      </c>
      <c r="B612" s="89">
        <v>25.35</v>
      </c>
      <c r="C612" s="7">
        <v>80</v>
      </c>
      <c r="D612" s="27">
        <v>90</v>
      </c>
    </row>
    <row r="613" spans="1:4" x14ac:dyDescent="0.2">
      <c r="A613" s="127">
        <v>43766</v>
      </c>
      <c r="B613" s="89">
        <v>25.494</v>
      </c>
      <c r="C613" s="7">
        <v>80</v>
      </c>
      <c r="D613" s="27">
        <v>90</v>
      </c>
    </row>
    <row r="614" spans="1:4" x14ac:dyDescent="0.2">
      <c r="A614" s="127">
        <v>43773</v>
      </c>
      <c r="B614" s="89">
        <v>25.141999999999999</v>
      </c>
      <c r="C614" s="7">
        <v>80</v>
      </c>
      <c r="D614" s="27">
        <v>90</v>
      </c>
    </row>
    <row r="615" spans="1:4" x14ac:dyDescent="0.2">
      <c r="A615" s="127">
        <v>43780</v>
      </c>
      <c r="B615" s="89">
        <v>24.25</v>
      </c>
      <c r="C615" s="7">
        <v>80</v>
      </c>
      <c r="D615" s="27">
        <v>90</v>
      </c>
    </row>
    <row r="616" spans="1:4" x14ac:dyDescent="0.2">
      <c r="A616" s="127">
        <v>43787</v>
      </c>
      <c r="B616" s="89">
        <v>23.875999999999902</v>
      </c>
      <c r="C616" s="7">
        <v>80</v>
      </c>
      <c r="D616" s="27">
        <v>90</v>
      </c>
    </row>
    <row r="617" spans="1:4" x14ac:dyDescent="0.2">
      <c r="A617" s="127">
        <v>43794</v>
      </c>
      <c r="B617" s="89">
        <v>24.832000000000001</v>
      </c>
      <c r="C617" s="7">
        <v>80</v>
      </c>
      <c r="D617" s="27">
        <v>90</v>
      </c>
    </row>
    <row r="618" spans="1:4" x14ac:dyDescent="0.2">
      <c r="A618" s="127">
        <v>43801</v>
      </c>
      <c r="B618" s="89">
        <v>24.54</v>
      </c>
      <c r="C618" s="7">
        <v>80</v>
      </c>
      <c r="D618" s="27">
        <v>90</v>
      </c>
    </row>
    <row r="619" spans="1:4" x14ac:dyDescent="0.2">
      <c r="A619" s="127">
        <v>43808</v>
      </c>
      <c r="B619" s="89">
        <v>24.728000000000002</v>
      </c>
      <c r="C619" s="7">
        <v>80</v>
      </c>
      <c r="D619" s="27">
        <v>90</v>
      </c>
    </row>
    <row r="620" spans="1:4" x14ac:dyDescent="0.2">
      <c r="A620" s="127">
        <v>43815</v>
      </c>
      <c r="B620" s="89">
        <v>26.123999999999999</v>
      </c>
      <c r="C620" s="7">
        <v>80</v>
      </c>
      <c r="D620" s="27">
        <v>90</v>
      </c>
    </row>
    <row r="621" spans="1:4" x14ac:dyDescent="0.2">
      <c r="A621" s="127">
        <v>43822</v>
      </c>
      <c r="B621" s="89">
        <v>26.24</v>
      </c>
      <c r="C621" s="7">
        <v>80</v>
      </c>
      <c r="D621" s="27">
        <v>90</v>
      </c>
    </row>
    <row r="622" spans="1:4" x14ac:dyDescent="0.2">
      <c r="A622" s="127">
        <v>43829</v>
      </c>
      <c r="B622" s="89">
        <v>24.6675</v>
      </c>
      <c r="C622" s="7">
        <v>80</v>
      </c>
      <c r="D622" s="27">
        <v>90</v>
      </c>
    </row>
    <row r="623" spans="1:4" x14ac:dyDescent="0.2">
      <c r="A623" s="127">
        <v>43836</v>
      </c>
      <c r="B623" s="89">
        <v>24.257999999999999</v>
      </c>
      <c r="C623" s="7">
        <v>80</v>
      </c>
      <c r="D623" s="27">
        <v>90</v>
      </c>
    </row>
    <row r="624" spans="1:4" x14ac:dyDescent="0.2">
      <c r="A624" s="127">
        <v>43843</v>
      </c>
      <c r="B624" s="89">
        <v>24.478000000000002</v>
      </c>
      <c r="C624" s="7">
        <v>80</v>
      </c>
      <c r="D624" s="27">
        <v>90</v>
      </c>
    </row>
    <row r="625" spans="1:4" x14ac:dyDescent="0.2">
      <c r="A625" s="127">
        <v>43850</v>
      </c>
      <c r="B625" s="89">
        <v>24.765999999999998</v>
      </c>
      <c r="C625" s="7">
        <v>80</v>
      </c>
      <c r="D625" s="27">
        <v>90</v>
      </c>
    </row>
    <row r="626" spans="1:4" x14ac:dyDescent="0.2">
      <c r="A626" s="127">
        <v>43857</v>
      </c>
      <c r="B626" s="89">
        <v>24.101999999999901</v>
      </c>
      <c r="C626" s="7">
        <v>80</v>
      </c>
      <c r="D626" s="27">
        <v>90</v>
      </c>
    </row>
    <row r="627" spans="1:4" x14ac:dyDescent="0.2">
      <c r="A627" s="127">
        <v>43864</v>
      </c>
      <c r="B627" s="89">
        <v>23.383999999999901</v>
      </c>
      <c r="C627" s="7">
        <v>80</v>
      </c>
      <c r="D627" s="27">
        <v>90</v>
      </c>
    </row>
    <row r="628" spans="1:4" x14ac:dyDescent="0.2">
      <c r="A628" s="127">
        <v>43871</v>
      </c>
      <c r="B628" s="89">
        <v>23.756</v>
      </c>
      <c r="C628" s="7">
        <v>80</v>
      </c>
      <c r="D628" s="27">
        <v>90</v>
      </c>
    </row>
    <row r="629" spans="1:4" x14ac:dyDescent="0.2">
      <c r="A629" s="127">
        <v>43878</v>
      </c>
      <c r="B629" s="89">
        <v>25.38</v>
      </c>
      <c r="C629" s="7">
        <v>80</v>
      </c>
      <c r="D629" s="27">
        <v>90</v>
      </c>
    </row>
    <row r="630" spans="1:4" x14ac:dyDescent="0.2">
      <c r="A630" s="127">
        <v>43885</v>
      </c>
      <c r="B630" s="89">
        <v>24.003999999999898</v>
      </c>
      <c r="C630" s="7">
        <v>80</v>
      </c>
      <c r="D630" s="27">
        <v>90</v>
      </c>
    </row>
    <row r="631" spans="1:4" x14ac:dyDescent="0.2">
      <c r="A631" s="127">
        <v>43892</v>
      </c>
      <c r="B631" s="89">
        <v>23.555999999999901</v>
      </c>
      <c r="C631" s="7">
        <v>80</v>
      </c>
      <c r="D631" s="27">
        <v>90</v>
      </c>
    </row>
    <row r="632" spans="1:4" x14ac:dyDescent="0.2">
      <c r="A632" s="127">
        <v>43899</v>
      </c>
      <c r="B632" s="89">
        <v>23.117999999999999</v>
      </c>
      <c r="C632" s="7">
        <v>80</v>
      </c>
      <c r="D632" s="27">
        <v>90</v>
      </c>
    </row>
    <row r="633" spans="1:4" x14ac:dyDescent="0.2">
      <c r="A633" s="127">
        <v>43906</v>
      </c>
      <c r="B633" s="89">
        <v>17.05</v>
      </c>
      <c r="C633" s="7">
        <v>80</v>
      </c>
      <c r="D633" s="27">
        <v>90</v>
      </c>
    </row>
    <row r="634" spans="1:4" x14ac:dyDescent="0.2">
      <c r="A634" s="127">
        <v>43913</v>
      </c>
      <c r="B634" s="89">
        <v>16.608000000000001</v>
      </c>
      <c r="C634" s="7">
        <v>80</v>
      </c>
      <c r="D634" s="27">
        <v>90</v>
      </c>
    </row>
    <row r="635" spans="1:4" x14ac:dyDescent="0.2">
      <c r="A635" s="127">
        <v>43920</v>
      </c>
      <c r="B635" s="89">
        <v>17.454000000000001</v>
      </c>
      <c r="C635" s="7">
        <v>80</v>
      </c>
      <c r="D635" s="27">
        <v>90</v>
      </c>
    </row>
    <row r="636" spans="1:4" x14ac:dyDescent="0.2">
      <c r="A636" s="127">
        <v>43927</v>
      </c>
      <c r="B636" s="89">
        <v>20.682499999999902</v>
      </c>
      <c r="C636" s="7">
        <v>80</v>
      </c>
      <c r="D636" s="27">
        <v>90</v>
      </c>
    </row>
    <row r="637" spans="1:4" x14ac:dyDescent="0.2">
      <c r="A637" s="127">
        <v>43934</v>
      </c>
      <c r="B637" s="89">
        <v>20.468</v>
      </c>
      <c r="C637" s="7">
        <v>80</v>
      </c>
      <c r="D637" s="27">
        <v>90</v>
      </c>
    </row>
    <row r="638" spans="1:4" x14ac:dyDescent="0.2">
      <c r="A638" s="127">
        <v>43941</v>
      </c>
      <c r="B638" s="89">
        <v>20.645999999999901</v>
      </c>
      <c r="C638" s="7">
        <v>80</v>
      </c>
      <c r="D638" s="27">
        <v>90</v>
      </c>
    </row>
    <row r="639" spans="1:4" x14ac:dyDescent="0.2">
      <c r="A639" s="127">
        <v>43948</v>
      </c>
      <c r="B639" s="89">
        <v>19.774000000000001</v>
      </c>
      <c r="C639" s="7">
        <v>80</v>
      </c>
      <c r="D639" s="27">
        <v>90</v>
      </c>
    </row>
    <row r="640" spans="1:4" x14ac:dyDescent="0.2">
      <c r="A640" s="127">
        <v>43955</v>
      </c>
      <c r="B640" s="89">
        <v>19.196000000000002</v>
      </c>
      <c r="C640" s="7">
        <v>80</v>
      </c>
      <c r="D640" s="27">
        <v>90</v>
      </c>
    </row>
    <row r="641" spans="1:4" x14ac:dyDescent="0.2">
      <c r="A641" s="127">
        <v>43962</v>
      </c>
      <c r="B641" s="89">
        <v>18.776</v>
      </c>
      <c r="C641" s="7">
        <v>80</v>
      </c>
      <c r="D641" s="27">
        <v>90</v>
      </c>
    </row>
    <row r="642" spans="1:4" x14ac:dyDescent="0.2">
      <c r="A642" s="127">
        <v>43969</v>
      </c>
      <c r="B642" s="89">
        <v>20.763999999999999</v>
      </c>
      <c r="C642" s="7">
        <v>80</v>
      </c>
      <c r="D642" s="27">
        <v>90</v>
      </c>
    </row>
    <row r="643" spans="1:4" x14ac:dyDescent="0.2">
      <c r="A643" s="127">
        <v>43976</v>
      </c>
      <c r="B643" s="89">
        <v>21.369999999999902</v>
      </c>
      <c r="C643" s="7">
        <v>80</v>
      </c>
      <c r="D643" s="27">
        <v>90</v>
      </c>
    </row>
    <row r="644" spans="1:4" x14ac:dyDescent="0.2">
      <c r="A644" s="127">
        <v>43983</v>
      </c>
      <c r="B644" s="89">
        <v>22.044</v>
      </c>
      <c r="C644" s="7">
        <v>80</v>
      </c>
      <c r="D644" s="27">
        <v>90</v>
      </c>
    </row>
    <row r="645" spans="1:4" x14ac:dyDescent="0.2">
      <c r="A645" s="127">
        <v>43990</v>
      </c>
      <c r="B645" s="89">
        <v>22.411999999999999</v>
      </c>
      <c r="C645" s="7">
        <v>80</v>
      </c>
      <c r="D645" s="27">
        <v>90</v>
      </c>
    </row>
    <row r="646" spans="1:4" x14ac:dyDescent="0.2">
      <c r="A646" s="127">
        <v>43997</v>
      </c>
      <c r="B646" s="89">
        <v>23.2</v>
      </c>
      <c r="C646" s="7">
        <v>80</v>
      </c>
      <c r="D646" s="27">
        <v>90</v>
      </c>
    </row>
    <row r="647" spans="1:4" x14ac:dyDescent="0.2">
      <c r="A647" s="127">
        <v>44004</v>
      </c>
      <c r="B647" s="89">
        <v>24.981999999999999</v>
      </c>
      <c r="C647" s="7">
        <v>80</v>
      </c>
      <c r="D647" s="27">
        <v>90</v>
      </c>
    </row>
    <row r="648" spans="1:4" x14ac:dyDescent="0.2">
      <c r="A648" s="127">
        <v>44011</v>
      </c>
      <c r="B648" s="89">
        <v>27.297999999999998</v>
      </c>
      <c r="C648" s="7">
        <v>80</v>
      </c>
      <c r="D648" s="27">
        <v>90</v>
      </c>
    </row>
    <row r="649" spans="1:4" x14ac:dyDescent="0.2">
      <c r="A649" s="127">
        <v>44018</v>
      </c>
      <c r="B649" s="89">
        <v>29.177999999999901</v>
      </c>
      <c r="C649" s="7">
        <v>80</v>
      </c>
      <c r="D649" s="27">
        <v>90</v>
      </c>
    </row>
    <row r="650" spans="1:4" x14ac:dyDescent="0.2">
      <c r="A650" s="127">
        <v>44025</v>
      </c>
      <c r="B650" s="89">
        <v>28.401999999999902</v>
      </c>
      <c r="C650" s="7">
        <v>80</v>
      </c>
      <c r="D650" s="27">
        <v>90</v>
      </c>
    </row>
    <row r="651" spans="1:4" x14ac:dyDescent="0.2">
      <c r="A651" s="127">
        <v>44032</v>
      </c>
      <c r="B651" s="89">
        <v>26.56</v>
      </c>
      <c r="C651" s="7">
        <v>80</v>
      </c>
      <c r="D651" s="27">
        <v>90</v>
      </c>
    </row>
    <row r="652" spans="1:4" x14ac:dyDescent="0.2">
      <c r="A652" s="127">
        <v>44039</v>
      </c>
      <c r="B652" s="89">
        <v>25.701999999999899</v>
      </c>
      <c r="C652" s="7">
        <v>80</v>
      </c>
      <c r="D652" s="27">
        <v>90</v>
      </c>
    </row>
    <row r="653" spans="1:4" x14ac:dyDescent="0.2">
      <c r="A653" s="127">
        <v>44046</v>
      </c>
      <c r="B653" s="89">
        <v>26.462</v>
      </c>
      <c r="C653" s="7">
        <v>80</v>
      </c>
      <c r="D653" s="27">
        <v>90</v>
      </c>
    </row>
    <row r="654" spans="1:4" x14ac:dyDescent="0.2">
      <c r="A654" s="127">
        <v>44053</v>
      </c>
      <c r="B654" s="89">
        <v>25.923999999999999</v>
      </c>
      <c r="C654" s="7">
        <v>80</v>
      </c>
      <c r="D654" s="27">
        <v>90</v>
      </c>
    </row>
    <row r="655" spans="1:4" x14ac:dyDescent="0.2">
      <c r="A655" s="127">
        <v>44060</v>
      </c>
      <c r="B655" s="89">
        <v>26.095999999999901</v>
      </c>
      <c r="C655" s="7">
        <v>80</v>
      </c>
      <c r="D655" s="27">
        <v>90</v>
      </c>
    </row>
    <row r="656" spans="1:4" x14ac:dyDescent="0.2">
      <c r="A656" s="127">
        <v>44067</v>
      </c>
      <c r="B656" s="89">
        <v>28.5</v>
      </c>
      <c r="C656" s="7">
        <v>80</v>
      </c>
      <c r="D656" s="27">
        <v>90</v>
      </c>
    </row>
    <row r="657" spans="1:4" x14ac:dyDescent="0.2">
      <c r="A657" s="127">
        <v>44074</v>
      </c>
      <c r="B657" s="89">
        <v>28.125999999999902</v>
      </c>
      <c r="C657" s="7">
        <v>80</v>
      </c>
      <c r="D657" s="27">
        <v>90</v>
      </c>
    </row>
    <row r="658" spans="1:4" x14ac:dyDescent="0.2">
      <c r="A658" s="127">
        <v>44081</v>
      </c>
      <c r="B658" s="89">
        <v>27.53</v>
      </c>
      <c r="C658" s="7">
        <v>80</v>
      </c>
      <c r="D658" s="27">
        <v>90</v>
      </c>
    </row>
    <row r="659" spans="1:4" x14ac:dyDescent="0.2">
      <c r="A659" s="127">
        <v>44088</v>
      </c>
      <c r="B659" s="89">
        <v>29.308</v>
      </c>
      <c r="C659" s="7">
        <v>80</v>
      </c>
      <c r="D659" s="27">
        <v>90</v>
      </c>
    </row>
    <row r="660" spans="1:4" x14ac:dyDescent="0.2">
      <c r="A660" s="127">
        <v>44095</v>
      </c>
      <c r="B660" s="89">
        <v>26.722000000000001</v>
      </c>
      <c r="C660" s="7">
        <v>80</v>
      </c>
      <c r="D660" s="27">
        <v>90</v>
      </c>
    </row>
    <row r="661" spans="1:4" x14ac:dyDescent="0.2">
      <c r="A661" s="127">
        <v>44102</v>
      </c>
      <c r="B661" s="89">
        <v>26.994</v>
      </c>
      <c r="C661" s="7">
        <v>80</v>
      </c>
      <c r="D661" s="27">
        <v>90</v>
      </c>
    </row>
    <row r="662" spans="1:4" x14ac:dyDescent="0.2">
      <c r="A662" s="127">
        <v>44109</v>
      </c>
      <c r="B662" s="89">
        <v>26.535999999999898</v>
      </c>
      <c r="C662" s="7">
        <v>80</v>
      </c>
      <c r="D662" s="27">
        <v>90</v>
      </c>
    </row>
    <row r="663" spans="1:4" x14ac:dyDescent="0.2">
      <c r="A663" s="127">
        <v>44116</v>
      </c>
      <c r="B663" s="89">
        <v>25.338000000000001</v>
      </c>
      <c r="C663" s="7">
        <v>80</v>
      </c>
      <c r="D663" s="27">
        <v>90</v>
      </c>
    </row>
    <row r="664" spans="1:4" x14ac:dyDescent="0.2">
      <c r="A664" s="127">
        <v>44123</v>
      </c>
      <c r="B664" s="89">
        <v>24.524000000000001</v>
      </c>
      <c r="C664" s="7">
        <v>80</v>
      </c>
      <c r="D664" s="27">
        <v>90</v>
      </c>
    </row>
    <row r="665" spans="1:4" x14ac:dyDescent="0.2">
      <c r="A665" s="127">
        <v>44130</v>
      </c>
      <c r="B665" s="89">
        <v>23.665999999999901</v>
      </c>
      <c r="C665" s="7">
        <v>80</v>
      </c>
      <c r="D665" s="27">
        <v>90</v>
      </c>
    </row>
    <row r="666" spans="1:4" x14ac:dyDescent="0.2">
      <c r="A666" s="127">
        <v>44137</v>
      </c>
      <c r="B666" s="89">
        <v>24.914000000000001</v>
      </c>
      <c r="C666" s="7">
        <v>80</v>
      </c>
      <c r="D666" s="27">
        <v>90</v>
      </c>
    </row>
    <row r="667" spans="1:4" x14ac:dyDescent="0.2">
      <c r="A667" s="127">
        <v>44144</v>
      </c>
      <c r="B667" s="89">
        <v>26.222000000000001</v>
      </c>
      <c r="C667" s="7">
        <v>80</v>
      </c>
      <c r="D667" s="27">
        <v>90</v>
      </c>
    </row>
    <row r="668" spans="1:4" x14ac:dyDescent="0.2">
      <c r="A668" s="127">
        <v>44151</v>
      </c>
      <c r="B668" s="89">
        <v>26.861999999999998</v>
      </c>
      <c r="C668" s="7">
        <v>80</v>
      </c>
      <c r="D668" s="27">
        <v>90</v>
      </c>
    </row>
    <row r="669" spans="1:4" x14ac:dyDescent="0.2">
      <c r="A669" s="127">
        <v>44158</v>
      </c>
      <c r="B669" s="89">
        <v>27.745999999999999</v>
      </c>
      <c r="C669" s="7">
        <v>80</v>
      </c>
      <c r="D669" s="27">
        <v>90</v>
      </c>
    </row>
    <row r="670" spans="1:4" x14ac:dyDescent="0.2">
      <c r="A670" s="127">
        <v>44165</v>
      </c>
      <c r="B670" s="89">
        <v>29.332000000000001</v>
      </c>
      <c r="C670" s="7">
        <v>80</v>
      </c>
      <c r="D670" s="27">
        <v>90</v>
      </c>
    </row>
    <row r="671" spans="1:4" x14ac:dyDescent="0.2">
      <c r="A671" s="127">
        <v>44172</v>
      </c>
      <c r="B671" s="89">
        <v>30.062000000000001</v>
      </c>
      <c r="C671" s="7">
        <v>80</v>
      </c>
      <c r="D671" s="27">
        <v>90</v>
      </c>
    </row>
    <row r="672" spans="1:4" x14ac:dyDescent="0.2">
      <c r="A672" s="127">
        <v>44179</v>
      </c>
      <c r="B672" s="89">
        <v>31.472000000000001</v>
      </c>
      <c r="C672" s="7">
        <v>80</v>
      </c>
      <c r="D672" s="27">
        <v>90</v>
      </c>
    </row>
    <row r="673" spans="1:4" x14ac:dyDescent="0.2">
      <c r="A673" s="127">
        <v>44186</v>
      </c>
      <c r="B673" s="89">
        <v>31.412499999999898</v>
      </c>
      <c r="C673" s="7">
        <v>80</v>
      </c>
      <c r="D673" s="27">
        <v>90</v>
      </c>
    </row>
    <row r="674" spans="1:4" x14ac:dyDescent="0.2">
      <c r="A674" s="127">
        <v>44193</v>
      </c>
      <c r="B674" s="89">
        <v>32.712499999999999</v>
      </c>
      <c r="C674" s="7">
        <v>80</v>
      </c>
      <c r="D674" s="27">
        <v>90</v>
      </c>
    </row>
    <row r="675" spans="1:4" x14ac:dyDescent="0.2">
      <c r="A675" s="127">
        <v>44200</v>
      </c>
      <c r="B675" s="89">
        <v>33.891999999999904</v>
      </c>
      <c r="C675" s="7">
        <v>80</v>
      </c>
      <c r="D675" s="27">
        <v>90</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607AF-E9CB-433D-99AF-BB3D0D1BB69D}">
  <dimension ref="A1:O29"/>
  <sheetViews>
    <sheetView zoomScaleNormal="100" workbookViewId="0">
      <selection activeCell="C20" sqref="C20"/>
    </sheetView>
  </sheetViews>
  <sheetFormatPr defaultRowHeight="12" x14ac:dyDescent="0.2"/>
  <cols>
    <col min="1" max="16384" width="9.140625" style="5"/>
  </cols>
  <sheetData>
    <row r="1" spans="1:15" x14ac:dyDescent="0.2">
      <c r="A1" s="3" t="s">
        <v>235</v>
      </c>
      <c r="B1" s="136" t="s">
        <v>575</v>
      </c>
      <c r="C1" s="136"/>
      <c r="D1" s="136"/>
      <c r="E1" s="136"/>
      <c r="F1" s="136"/>
      <c r="G1" s="136"/>
      <c r="H1" s="136"/>
      <c r="I1" s="136"/>
      <c r="J1" s="136"/>
      <c r="K1" s="136"/>
      <c r="L1" s="136"/>
      <c r="M1" s="136"/>
      <c r="N1" s="136"/>
      <c r="O1" s="136"/>
    </row>
    <row r="2" spans="1:15" x14ac:dyDescent="0.2">
      <c r="A2" s="3" t="s">
        <v>236</v>
      </c>
      <c r="B2" s="5" t="s">
        <v>749</v>
      </c>
    </row>
    <row r="3" spans="1:15" x14ac:dyDescent="0.2">
      <c r="A3" s="3" t="s">
        <v>237</v>
      </c>
      <c r="B3" s="5" t="s">
        <v>576</v>
      </c>
    </row>
    <row r="4" spans="1:15" x14ac:dyDescent="0.2">
      <c r="A4" s="3" t="s">
        <v>238</v>
      </c>
      <c r="B4" s="5" t="s">
        <v>577</v>
      </c>
    </row>
    <row r="5" spans="1:15" x14ac:dyDescent="0.2">
      <c r="A5" s="4" t="s">
        <v>239</v>
      </c>
      <c r="B5" s="5" t="s">
        <v>458</v>
      </c>
    </row>
    <row r="6" spans="1:15" x14ac:dyDescent="0.2">
      <c r="A6" s="4" t="s">
        <v>240</v>
      </c>
      <c r="B6" s="5" t="s">
        <v>458</v>
      </c>
    </row>
    <row r="7" spans="1:15" x14ac:dyDescent="0.2">
      <c r="A7" s="4"/>
      <c r="B7" s="8"/>
    </row>
    <row r="8" spans="1:15" x14ac:dyDescent="0.2">
      <c r="A8" s="4"/>
    </row>
    <row r="9" spans="1:15" x14ac:dyDescent="0.2">
      <c r="A9" s="4" t="s">
        <v>241</v>
      </c>
      <c r="B9" s="5" t="s">
        <v>446</v>
      </c>
      <c r="C9" s="5" t="s">
        <v>452</v>
      </c>
    </row>
    <row r="10" spans="1:15" x14ac:dyDescent="0.2">
      <c r="B10" s="5" t="s">
        <v>453</v>
      </c>
      <c r="C10" s="5" t="s">
        <v>459</v>
      </c>
    </row>
    <row r="11" spans="1:15" x14ac:dyDescent="0.2">
      <c r="B11" s="5" t="s">
        <v>454</v>
      </c>
      <c r="C11" s="5" t="s">
        <v>455</v>
      </c>
    </row>
    <row r="12" spans="1:15" x14ac:dyDescent="0.2">
      <c r="B12" s="5" t="s">
        <v>456</v>
      </c>
      <c r="C12" s="5" t="s">
        <v>457</v>
      </c>
    </row>
    <row r="14" spans="1:15" x14ac:dyDescent="0.2">
      <c r="B14" s="5" t="s">
        <v>449</v>
      </c>
      <c r="C14" s="5" t="s">
        <v>448</v>
      </c>
      <c r="D14" s="5" t="s">
        <v>450</v>
      </c>
      <c r="E14" s="5" t="s">
        <v>451</v>
      </c>
      <c r="F14" s="5" t="s">
        <v>578</v>
      </c>
      <c r="G14" s="5" t="s">
        <v>750</v>
      </c>
    </row>
    <row r="15" spans="1:15" x14ac:dyDescent="0.2">
      <c r="A15" s="4"/>
      <c r="B15" s="4" t="s">
        <v>215</v>
      </c>
      <c r="C15" s="4" t="s">
        <v>216</v>
      </c>
      <c r="D15" s="4" t="s">
        <v>217</v>
      </c>
      <c r="E15" s="4" t="s">
        <v>447</v>
      </c>
      <c r="F15" s="5" t="s">
        <v>553</v>
      </c>
      <c r="G15" s="5" t="s">
        <v>552</v>
      </c>
    </row>
    <row r="16" spans="1:15" x14ac:dyDescent="0.2">
      <c r="A16" s="13">
        <v>2005</v>
      </c>
      <c r="B16" s="84">
        <v>469.68451400000004</v>
      </c>
      <c r="C16" s="84">
        <v>20.931000000000001</v>
      </c>
      <c r="D16" s="84">
        <v>7.6639999999999997</v>
      </c>
      <c r="E16" s="84">
        <v>118.309</v>
      </c>
      <c r="F16" s="85">
        <v>2.7344359710532875</v>
      </c>
      <c r="G16" s="52">
        <v>616.58851400000003</v>
      </c>
    </row>
    <row r="17" spans="1:7" x14ac:dyDescent="0.2">
      <c r="A17" s="13">
        <v>2006</v>
      </c>
      <c r="B17" s="84">
        <v>499.24365274408626</v>
      </c>
      <c r="C17" s="84">
        <v>24.225000000000001</v>
      </c>
      <c r="D17" s="84">
        <v>9.6349999999999998</v>
      </c>
      <c r="E17" s="84">
        <v>140.524</v>
      </c>
      <c r="F17" s="85">
        <v>2.7702721238297254</v>
      </c>
      <c r="G17" s="52">
        <v>673.62765274408628</v>
      </c>
    </row>
    <row r="18" spans="1:7" x14ac:dyDescent="0.2">
      <c r="A18" s="13">
        <v>2007</v>
      </c>
      <c r="B18" s="84">
        <v>509.67307180343721</v>
      </c>
      <c r="C18" s="84">
        <v>28.234000000000002</v>
      </c>
      <c r="D18" s="84">
        <v>7.4089999999999998</v>
      </c>
      <c r="E18" s="84">
        <v>162.59399999999999</v>
      </c>
      <c r="F18" s="85">
        <v>2.7543671771081035</v>
      </c>
      <c r="G18" s="52">
        <v>707.91007180343718</v>
      </c>
    </row>
    <row r="19" spans="1:7" x14ac:dyDescent="0.2">
      <c r="A19" s="13">
        <v>2008</v>
      </c>
      <c r="B19" s="84">
        <v>527.87241719047654</v>
      </c>
      <c r="C19" s="84">
        <v>34.597000000000001</v>
      </c>
      <c r="D19" s="84">
        <v>7.9939999999999998</v>
      </c>
      <c r="E19" s="84">
        <v>153.81200000000001</v>
      </c>
      <c r="F19" s="85">
        <v>2.661078385767603</v>
      </c>
      <c r="G19" s="52">
        <v>724.27541719047656</v>
      </c>
    </row>
    <row r="20" spans="1:7" x14ac:dyDescent="0.2">
      <c r="A20" s="13">
        <v>2009</v>
      </c>
      <c r="B20" s="84">
        <v>523.88976400000001</v>
      </c>
      <c r="C20" s="84">
        <v>39.491</v>
      </c>
      <c r="D20" s="84">
        <v>4.516</v>
      </c>
      <c r="E20" s="84">
        <v>121.042</v>
      </c>
      <c r="F20" s="85">
        <v>2.6038698684085997</v>
      </c>
      <c r="G20" s="52">
        <v>688.93876399999999</v>
      </c>
    </row>
    <row r="21" spans="1:7" x14ac:dyDescent="0.2">
      <c r="A21" s="13">
        <v>2010</v>
      </c>
      <c r="B21" s="84">
        <v>553.09009500000002</v>
      </c>
      <c r="C21" s="84">
        <v>24.927</v>
      </c>
      <c r="D21" s="84">
        <v>2.7719999999999998</v>
      </c>
      <c r="E21" s="84">
        <v>127.09699999999999</v>
      </c>
      <c r="F21" s="85">
        <v>2.5805808298339814</v>
      </c>
      <c r="G21" s="52">
        <v>707.88609500000007</v>
      </c>
    </row>
    <row r="22" spans="1:7" x14ac:dyDescent="0.2">
      <c r="A22" s="13">
        <v>2011</v>
      </c>
      <c r="B22" s="84">
        <v>544.61949600000003</v>
      </c>
      <c r="C22" s="84">
        <v>25.66</v>
      </c>
      <c r="D22" s="84">
        <v>0.998</v>
      </c>
      <c r="E22" s="84">
        <v>131.828</v>
      </c>
      <c r="F22" s="85">
        <v>2.4669069043065486</v>
      </c>
      <c r="G22" s="52">
        <v>703.10549600000002</v>
      </c>
    </row>
    <row r="23" spans="1:7" x14ac:dyDescent="0.2">
      <c r="A23" s="13">
        <v>2012</v>
      </c>
      <c r="B23" s="84">
        <v>530.55071200000009</v>
      </c>
      <c r="C23" s="84">
        <v>63.30299999999999</v>
      </c>
      <c r="D23" s="84">
        <v>2.1749999999999998</v>
      </c>
      <c r="E23" s="84">
        <v>144.55099999999999</v>
      </c>
      <c r="F23" s="85">
        <v>2.5607546238170538</v>
      </c>
      <c r="G23" s="52">
        <v>740.57971199999997</v>
      </c>
    </row>
    <row r="24" spans="1:7" x14ac:dyDescent="0.2">
      <c r="A24" s="13">
        <v>2013</v>
      </c>
      <c r="B24" s="84">
        <v>575.37900000000002</v>
      </c>
      <c r="C24" s="84">
        <v>54.572291813000007</v>
      </c>
      <c r="D24" s="84">
        <v>1.881</v>
      </c>
      <c r="E24" s="84">
        <v>141.10400000000001</v>
      </c>
      <c r="F24" s="85">
        <v>2.5517095281787414</v>
      </c>
      <c r="G24" s="52">
        <v>772.93629181300003</v>
      </c>
    </row>
    <row r="25" spans="1:7" x14ac:dyDescent="0.2">
      <c r="A25" s="13">
        <v>2014</v>
      </c>
      <c r="B25" s="84">
        <v>617.38139999999999</v>
      </c>
      <c r="C25" s="84">
        <v>64.625</v>
      </c>
      <c r="D25" s="84">
        <v>3.698</v>
      </c>
      <c r="E25" s="84">
        <v>145.03700000000001</v>
      </c>
      <c r="F25" s="85">
        <v>2.5372209509092523</v>
      </c>
      <c r="G25" s="52">
        <v>830.7414</v>
      </c>
    </row>
    <row r="26" spans="1:7" x14ac:dyDescent="0.2">
      <c r="A26" s="13">
        <v>2015</v>
      </c>
      <c r="B26" s="84">
        <v>656.13400000000001</v>
      </c>
      <c r="C26" s="84">
        <v>83.337000000000003</v>
      </c>
      <c r="D26" s="84">
        <v>3.61</v>
      </c>
      <c r="E26" s="84">
        <v>153.92099999999999</v>
      </c>
      <c r="F26" s="85">
        <v>2.5674613270917543</v>
      </c>
      <c r="G26" s="52">
        <v>897.00199999999995</v>
      </c>
    </row>
    <row r="27" spans="1:7" x14ac:dyDescent="0.2">
      <c r="A27" s="13">
        <v>2016</v>
      </c>
      <c r="B27" s="84">
        <v>710.86300000000006</v>
      </c>
      <c r="C27" s="84">
        <v>84.912359039999998</v>
      </c>
      <c r="D27" s="84">
        <v>5.45</v>
      </c>
      <c r="E27" s="84">
        <v>161.738</v>
      </c>
      <c r="F27" s="86">
        <v>2.6625136114506045</v>
      </c>
      <c r="G27" s="52">
        <v>962.96335904000011</v>
      </c>
    </row>
    <row r="28" spans="1:7" x14ac:dyDescent="0.2">
      <c r="A28" s="13">
        <v>2017</v>
      </c>
      <c r="B28" s="84">
        <v>733.00759799999992</v>
      </c>
      <c r="C28" s="84">
        <v>87.384844079158881</v>
      </c>
      <c r="D28" s="84">
        <v>8.7710000000000008</v>
      </c>
      <c r="E28" s="84">
        <v>172.62500000000003</v>
      </c>
      <c r="F28" s="86">
        <v>2.5534052059153605</v>
      </c>
      <c r="G28" s="52">
        <v>1001.7884420791588</v>
      </c>
    </row>
    <row r="29" spans="1:7" x14ac:dyDescent="0.2">
      <c r="A29" s="13">
        <v>2018</v>
      </c>
      <c r="B29" s="84">
        <v>755.7765780000002</v>
      </c>
      <c r="C29" s="84">
        <v>91.972953214802928</v>
      </c>
      <c r="D29" s="84">
        <v>7.5549999999999997</v>
      </c>
      <c r="E29" s="84">
        <v>174.179</v>
      </c>
      <c r="F29" s="86">
        <v>2.3749799466468846</v>
      </c>
      <c r="G29" s="52">
        <v>1029.4835312148032</v>
      </c>
    </row>
  </sheetData>
  <mergeCells count="1">
    <mergeCell ref="B1:O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E2D4C-EB14-42AC-AE70-1193A6394B3A}">
  <dimension ref="A1:E32"/>
  <sheetViews>
    <sheetView workbookViewId="0">
      <selection activeCell="C20" sqref="C20"/>
    </sheetView>
  </sheetViews>
  <sheetFormatPr defaultRowHeight="12" x14ac:dyDescent="0.2"/>
  <cols>
    <col min="1" max="1" width="9.140625" style="7"/>
    <col min="2" max="2" width="11.42578125" style="7" bestFit="1" customWidth="1"/>
    <col min="3" max="3" width="9.140625" style="7"/>
    <col min="4" max="4" width="11.140625" style="7" customWidth="1"/>
    <col min="5" max="5" width="14.28515625" style="7" bestFit="1" customWidth="1"/>
    <col min="6" max="16384" width="9.140625" style="7"/>
  </cols>
  <sheetData>
    <row r="1" spans="1:5" x14ac:dyDescent="0.2">
      <c r="A1" s="89" t="s">
        <v>235</v>
      </c>
      <c r="B1" s="90" t="s">
        <v>579</v>
      </c>
      <c r="C1" s="90"/>
      <c r="D1" s="90"/>
      <c r="E1" s="90"/>
    </row>
    <row r="2" spans="1:5" x14ac:dyDescent="0.2">
      <c r="A2" s="89" t="s">
        <v>236</v>
      </c>
      <c r="B2" s="90" t="s">
        <v>751</v>
      </c>
      <c r="C2" s="90"/>
      <c r="D2" s="90"/>
      <c r="E2" s="90"/>
    </row>
    <row r="3" spans="1:5" x14ac:dyDescent="0.2">
      <c r="A3" s="89" t="s">
        <v>237</v>
      </c>
      <c r="B3" s="90"/>
      <c r="C3" s="90"/>
      <c r="D3" s="90"/>
      <c r="E3" s="90"/>
    </row>
    <row r="4" spans="1:5" x14ac:dyDescent="0.2">
      <c r="A4" s="89" t="s">
        <v>238</v>
      </c>
      <c r="B4" s="90"/>
      <c r="C4" s="90"/>
      <c r="D4" s="90"/>
      <c r="E4" s="90"/>
    </row>
    <row r="5" spans="1:5" x14ac:dyDescent="0.2">
      <c r="A5" s="90" t="s">
        <v>239</v>
      </c>
      <c r="B5" s="90" t="s">
        <v>443</v>
      </c>
      <c r="C5" s="90"/>
      <c r="D5" s="90"/>
      <c r="E5" s="90"/>
    </row>
    <row r="6" spans="1:5" x14ac:dyDescent="0.2">
      <c r="A6" s="90" t="s">
        <v>240</v>
      </c>
      <c r="B6" s="90" t="s">
        <v>443</v>
      </c>
      <c r="C6" s="90"/>
      <c r="D6" s="90"/>
      <c r="E6" s="90"/>
    </row>
    <row r="7" spans="1:5" x14ac:dyDescent="0.2">
      <c r="A7" s="90"/>
      <c r="B7" s="90"/>
      <c r="C7" s="90"/>
      <c r="D7" s="90"/>
      <c r="E7" s="90"/>
    </row>
    <row r="8" spans="1:5" x14ac:dyDescent="0.2">
      <c r="A8" s="90"/>
      <c r="B8" s="90"/>
      <c r="C8" s="90"/>
      <c r="D8" s="90"/>
      <c r="E8" s="90"/>
    </row>
    <row r="9" spans="1:5" x14ac:dyDescent="0.2">
      <c r="A9" s="90"/>
      <c r="B9" s="90"/>
      <c r="C9" s="90"/>
      <c r="D9" s="90"/>
      <c r="E9" s="90"/>
    </row>
    <row r="10" spans="1:5" x14ac:dyDescent="0.2">
      <c r="A10" s="90" t="s">
        <v>241</v>
      </c>
      <c r="B10" s="7" t="s">
        <v>446</v>
      </c>
      <c r="C10" s="90" t="s">
        <v>540</v>
      </c>
      <c r="E10" s="90"/>
    </row>
    <row r="11" spans="1:5" x14ac:dyDescent="0.2">
      <c r="B11" s="7" t="s">
        <v>453</v>
      </c>
      <c r="C11" s="90" t="s">
        <v>541</v>
      </c>
      <c r="E11" s="90"/>
    </row>
    <row r="12" spans="1:5" x14ac:dyDescent="0.2">
      <c r="B12" s="7" t="s">
        <v>454</v>
      </c>
      <c r="C12" s="90" t="s">
        <v>542</v>
      </c>
      <c r="D12" s="90"/>
      <c r="E12" s="90"/>
    </row>
    <row r="13" spans="1:5" x14ac:dyDescent="0.2">
      <c r="B13" s="7" t="s">
        <v>456</v>
      </c>
      <c r="C13" s="90" t="s">
        <v>486</v>
      </c>
      <c r="D13" s="90"/>
      <c r="E13" s="90"/>
    </row>
    <row r="15" spans="1:5" x14ac:dyDescent="0.2">
      <c r="B15" s="90" t="s">
        <v>752</v>
      </c>
      <c r="C15" s="90" t="s">
        <v>753</v>
      </c>
      <c r="D15" s="7" t="s">
        <v>580</v>
      </c>
    </row>
    <row r="16" spans="1:5" x14ac:dyDescent="0.2">
      <c r="A16" s="90"/>
      <c r="B16" s="90" t="s">
        <v>555</v>
      </c>
      <c r="C16" s="90" t="s">
        <v>219</v>
      </c>
      <c r="D16" s="7" t="s">
        <v>483</v>
      </c>
    </row>
    <row r="17" spans="1:4" x14ac:dyDescent="0.2">
      <c r="A17" s="90">
        <v>2010</v>
      </c>
      <c r="B17" s="92">
        <v>94006.396360000013</v>
      </c>
      <c r="C17" s="105">
        <v>0.34269793691651901</v>
      </c>
      <c r="D17" s="27">
        <v>27431270</v>
      </c>
    </row>
    <row r="18" spans="1:4" x14ac:dyDescent="0.2">
      <c r="A18" s="90">
        <v>2011</v>
      </c>
      <c r="B18" s="92">
        <v>97637.938024000003</v>
      </c>
      <c r="C18" s="105">
        <v>0.34257121414061698</v>
      </c>
      <c r="D18" s="27">
        <v>28501501</v>
      </c>
    </row>
    <row r="19" spans="1:4" x14ac:dyDescent="0.2">
      <c r="A19" s="90">
        <v>2012</v>
      </c>
      <c r="B19" s="92">
        <v>90001.832057000007</v>
      </c>
      <c r="C19" s="105">
        <v>0.31120567287693801</v>
      </c>
      <c r="D19" s="27">
        <v>28920370</v>
      </c>
    </row>
    <row r="20" spans="1:4" x14ac:dyDescent="0.2">
      <c r="A20" s="90">
        <v>2013</v>
      </c>
      <c r="B20" s="92">
        <v>90344.813112999997</v>
      </c>
      <c r="C20" s="105">
        <v>0.29825707873184398</v>
      </c>
      <c r="D20" s="27">
        <v>30290920</v>
      </c>
    </row>
    <row r="21" spans="1:4" x14ac:dyDescent="0.2">
      <c r="A21" s="90">
        <v>2014</v>
      </c>
      <c r="B21" s="92">
        <v>92200.485890999989</v>
      </c>
      <c r="C21" s="105">
        <v>0.28159545736694702</v>
      </c>
      <c r="D21" s="27">
        <v>32742178</v>
      </c>
    </row>
    <row r="22" spans="1:4" x14ac:dyDescent="0.2">
      <c r="A22" s="90">
        <v>2015</v>
      </c>
      <c r="B22" s="92">
        <v>118893.189237</v>
      </c>
      <c r="C22" s="105">
        <v>0.34030433089402201</v>
      </c>
      <c r="D22" s="27">
        <v>34937313</v>
      </c>
    </row>
    <row r="23" spans="1:4" x14ac:dyDescent="0.2">
      <c r="A23" s="90">
        <v>2016</v>
      </c>
      <c r="B23" s="92">
        <v>84601.854954999988</v>
      </c>
      <c r="C23" s="105">
        <v>0.233917093788717</v>
      </c>
      <c r="D23" s="27">
        <v>36167453</v>
      </c>
    </row>
    <row r="24" spans="1:4" x14ac:dyDescent="0.2">
      <c r="A24" s="90">
        <v>2017</v>
      </c>
      <c r="B24" s="92">
        <v>91938.252773999993</v>
      </c>
      <c r="C24" s="105">
        <v>0.23433651550221299</v>
      </c>
      <c r="D24" s="27">
        <v>39233430</v>
      </c>
    </row>
    <row r="25" spans="1:4" x14ac:dyDescent="0.2">
      <c r="A25" s="90">
        <v>2018</v>
      </c>
      <c r="B25" s="92">
        <v>98228.793179</v>
      </c>
      <c r="C25" s="105">
        <v>0.22661014665107099</v>
      </c>
      <c r="D25" s="27">
        <v>43347041</v>
      </c>
    </row>
    <row r="26" spans="1:4" x14ac:dyDescent="0.2">
      <c r="A26" s="90">
        <v>2019</v>
      </c>
      <c r="B26" s="92">
        <v>88630.507641999997</v>
      </c>
      <c r="C26" s="105">
        <v>0.186535908981774</v>
      </c>
      <c r="D26" s="27">
        <v>47513912</v>
      </c>
    </row>
    <row r="27" spans="1:4" x14ac:dyDescent="0.2">
      <c r="A27" s="90"/>
      <c r="B27" s="90"/>
      <c r="C27" s="90"/>
    </row>
    <row r="28" spans="1:4" x14ac:dyDescent="0.2">
      <c r="A28" s="90"/>
      <c r="B28" s="90"/>
      <c r="C28" s="90"/>
      <c r="D28" s="90"/>
    </row>
    <row r="29" spans="1:4" x14ac:dyDescent="0.2">
      <c r="A29" s="90"/>
      <c r="B29" s="90"/>
      <c r="C29" s="90"/>
      <c r="D29" s="90"/>
    </row>
    <row r="30" spans="1:4" x14ac:dyDescent="0.2">
      <c r="A30" s="90"/>
      <c r="B30" s="90"/>
      <c r="C30" s="90"/>
      <c r="D30" s="90"/>
    </row>
    <row r="31" spans="1:4" x14ac:dyDescent="0.2">
      <c r="A31" s="90"/>
      <c r="B31" s="90"/>
      <c r="C31" s="90"/>
      <c r="D31" s="90"/>
    </row>
    <row r="32" spans="1:4" x14ac:dyDescent="0.2">
      <c r="A32" s="90"/>
      <c r="B32" s="90"/>
      <c r="C32" s="90"/>
      <c r="D32" s="90"/>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4F753-0761-416C-B035-3030A8980E5D}">
  <dimension ref="A1:J46"/>
  <sheetViews>
    <sheetView workbookViewId="0">
      <selection activeCell="C20" sqref="C20"/>
    </sheetView>
  </sheetViews>
  <sheetFormatPr defaultRowHeight="12" x14ac:dyDescent="0.2"/>
  <cols>
    <col min="1" max="16384" width="9.140625" style="5"/>
  </cols>
  <sheetData>
    <row r="1" spans="1:10" x14ac:dyDescent="0.2">
      <c r="A1" s="93" t="s">
        <v>235</v>
      </c>
      <c r="B1" s="7" t="s">
        <v>581</v>
      </c>
    </row>
    <row r="2" spans="1:10" x14ac:dyDescent="0.2">
      <c r="A2" s="93" t="s">
        <v>236</v>
      </c>
      <c r="B2" s="5" t="s">
        <v>582</v>
      </c>
    </row>
    <row r="3" spans="1:10" x14ac:dyDescent="0.2">
      <c r="A3" s="93" t="s">
        <v>237</v>
      </c>
    </row>
    <row r="4" spans="1:10" x14ac:dyDescent="0.2">
      <c r="A4" s="93" t="s">
        <v>238</v>
      </c>
    </row>
    <row r="5" spans="1:10" x14ac:dyDescent="0.2">
      <c r="A5" s="94" t="s">
        <v>239</v>
      </c>
      <c r="B5" s="5" t="s">
        <v>467</v>
      </c>
    </row>
    <row r="6" spans="1:10" x14ac:dyDescent="0.2">
      <c r="A6" s="94" t="s">
        <v>240</v>
      </c>
      <c r="B6" s="5" t="s">
        <v>468</v>
      </c>
    </row>
    <row r="7" spans="1:10" x14ac:dyDescent="0.2">
      <c r="A7" s="94"/>
    </row>
    <row r="8" spans="1:10" x14ac:dyDescent="0.2">
      <c r="A8" s="94"/>
    </row>
    <row r="9" spans="1:10" x14ac:dyDescent="0.2">
      <c r="A9" s="94"/>
    </row>
    <row r="10" spans="1:10" x14ac:dyDescent="0.2">
      <c r="A10" s="94" t="s">
        <v>241</v>
      </c>
      <c r="B10" s="5" t="s">
        <v>583</v>
      </c>
    </row>
    <row r="11" spans="1:10" x14ac:dyDescent="0.2">
      <c r="B11" s="5" t="s">
        <v>486</v>
      </c>
    </row>
    <row r="14" spans="1:10" x14ac:dyDescent="0.2">
      <c r="B14" s="5" t="s">
        <v>406</v>
      </c>
      <c r="C14" s="5" t="s">
        <v>485</v>
      </c>
      <c r="D14" s="5" t="s">
        <v>2</v>
      </c>
      <c r="E14" s="5" t="s">
        <v>4</v>
      </c>
      <c r="F14" s="5" t="s">
        <v>5</v>
      </c>
      <c r="G14" s="5" t="s">
        <v>388</v>
      </c>
      <c r="H14" s="5" t="s">
        <v>402</v>
      </c>
      <c r="I14" s="5" t="s">
        <v>401</v>
      </c>
      <c r="J14" s="5" t="s">
        <v>412</v>
      </c>
    </row>
    <row r="15" spans="1:10" x14ac:dyDescent="0.2">
      <c r="B15" s="5" t="s">
        <v>400</v>
      </c>
      <c r="C15" s="5" t="s">
        <v>3</v>
      </c>
      <c r="D15" s="5" t="s">
        <v>15</v>
      </c>
      <c r="E15" s="5" t="s">
        <v>29</v>
      </c>
      <c r="F15" s="5" t="s">
        <v>25</v>
      </c>
      <c r="G15" s="5" t="s">
        <v>386</v>
      </c>
      <c r="H15" s="5" t="s">
        <v>402</v>
      </c>
      <c r="I15" s="5" t="s">
        <v>401</v>
      </c>
      <c r="J15" s="5" t="s">
        <v>385</v>
      </c>
    </row>
    <row r="16" spans="1:10" x14ac:dyDescent="0.2">
      <c r="A16" s="14">
        <v>1990</v>
      </c>
      <c r="B16" s="5">
        <v>0.28312112977918469</v>
      </c>
      <c r="C16" s="5">
        <v>1.0521421715869801</v>
      </c>
      <c r="D16" s="7">
        <v>1.4357311782839799</v>
      </c>
      <c r="E16" s="7">
        <v>3.43372940614654</v>
      </c>
      <c r="F16" s="7">
        <v>0.229222785533302</v>
      </c>
      <c r="G16" s="5">
        <f>AVERAGE(D16:F16)</f>
        <v>1.6995611233212742</v>
      </c>
      <c r="H16" s="5">
        <f>MIN(D16:F16)</f>
        <v>0.229222785533302</v>
      </c>
      <c r="I16" s="5">
        <f>MAX(D16:F16)</f>
        <v>3.43372940614654</v>
      </c>
      <c r="J16" s="5">
        <f>I16-H16</f>
        <v>3.204506620613238</v>
      </c>
    </row>
    <row r="17" spans="1:10" x14ac:dyDescent="0.2">
      <c r="A17" s="14">
        <v>1991</v>
      </c>
      <c r="B17" s="5">
        <v>0.19341044047176892</v>
      </c>
      <c r="C17" s="5">
        <v>1.0521421715869801</v>
      </c>
      <c r="D17" s="7">
        <v>1.7033322467793399</v>
      </c>
      <c r="E17" s="7">
        <v>2.2836212917845802</v>
      </c>
      <c r="F17" s="7">
        <v>0.13741266184984899</v>
      </c>
      <c r="G17" s="5">
        <f t="shared" ref="G17:G44" si="0">AVERAGE(D17:F17)</f>
        <v>1.3747887334712565</v>
      </c>
      <c r="H17" s="5">
        <f t="shared" ref="H17:H44" si="1">MIN(D17:F17)</f>
        <v>0.13741266184984899</v>
      </c>
      <c r="I17" s="5">
        <f t="shared" ref="I17:I44" si="2">MAX(D17:F17)</f>
        <v>2.2836212917845802</v>
      </c>
      <c r="J17" s="5">
        <f t="shared" ref="J17:J44" si="3">I17-H17</f>
        <v>2.1462086299347312</v>
      </c>
    </row>
    <row r="18" spans="1:10" x14ac:dyDescent="0.2">
      <c r="A18" s="14">
        <v>1992</v>
      </c>
      <c r="B18" s="5">
        <v>0.15354294520043585</v>
      </c>
      <c r="C18" s="5">
        <v>0.82502044174519795</v>
      </c>
      <c r="D18" s="7">
        <v>1.0836568394067201</v>
      </c>
      <c r="E18" s="7">
        <v>1.7829769385898899</v>
      </c>
      <c r="F18" s="7">
        <v>7.8362880439991803E-2</v>
      </c>
      <c r="G18" s="5">
        <f t="shared" si="0"/>
        <v>0.98166555281220058</v>
      </c>
      <c r="H18" s="5">
        <f t="shared" si="1"/>
        <v>7.8362880439991803E-2</v>
      </c>
      <c r="I18" s="5">
        <f t="shared" si="2"/>
        <v>1.7829769385898899</v>
      </c>
      <c r="J18" s="5">
        <f t="shared" si="3"/>
        <v>1.7046140581498981</v>
      </c>
    </row>
    <row r="19" spans="1:10" x14ac:dyDescent="0.2">
      <c r="A19" s="14">
        <v>1993</v>
      </c>
      <c r="B19" s="5">
        <v>0.15442880527387898</v>
      </c>
      <c r="C19" s="5">
        <v>0.69259530935943103</v>
      </c>
      <c r="D19" s="7">
        <v>0.95517450571036899</v>
      </c>
      <c r="E19" s="7">
        <v>1.2682236292129301</v>
      </c>
      <c r="F19" s="7">
        <v>0.80915981561641903</v>
      </c>
      <c r="G19" s="5">
        <f t="shared" si="0"/>
        <v>1.010852650179906</v>
      </c>
      <c r="H19" s="5">
        <f t="shared" si="1"/>
        <v>0.80915981561641903</v>
      </c>
      <c r="I19" s="5">
        <f t="shared" si="2"/>
        <v>1.2682236292129301</v>
      </c>
      <c r="J19" s="5">
        <f t="shared" si="3"/>
        <v>0.45906381359651105</v>
      </c>
    </row>
    <row r="20" spans="1:10" x14ac:dyDescent="0.2">
      <c r="A20" s="14">
        <v>1994</v>
      </c>
      <c r="B20" s="5">
        <v>0.13676185008378294</v>
      </c>
      <c r="C20" s="5">
        <v>0.50679166806013798</v>
      </c>
      <c r="D20" s="7">
        <v>0.71680164464150797</v>
      </c>
      <c r="E20" s="7">
        <v>1.02907167057812</v>
      </c>
      <c r="F20" s="7">
        <v>0.51619556849769099</v>
      </c>
      <c r="G20" s="5">
        <f t="shared" si="0"/>
        <v>0.75402296123910639</v>
      </c>
      <c r="H20" s="5">
        <f t="shared" si="1"/>
        <v>0.51619556849769099</v>
      </c>
      <c r="I20" s="5">
        <f t="shared" si="2"/>
        <v>1.02907167057812</v>
      </c>
      <c r="J20" s="5">
        <f t="shared" si="3"/>
        <v>0.512876102080429</v>
      </c>
    </row>
    <row r="21" spans="1:10" x14ac:dyDescent="0.2">
      <c r="A21" s="14">
        <v>1995</v>
      </c>
      <c r="B21" s="5">
        <v>0.14630095016116715</v>
      </c>
      <c r="C21" s="5">
        <v>0.52230670396049494</v>
      </c>
      <c r="D21" s="7">
        <v>0.73195469992517903</v>
      </c>
      <c r="E21" s="7">
        <v>1.17938285057931</v>
      </c>
      <c r="F21" s="7">
        <v>0.46799721514324299</v>
      </c>
      <c r="G21" s="5">
        <f t="shared" si="0"/>
        <v>0.79311158854924402</v>
      </c>
      <c r="H21" s="5">
        <f t="shared" si="1"/>
        <v>0.46799721514324299</v>
      </c>
      <c r="I21" s="5">
        <f t="shared" si="2"/>
        <v>1.17938285057931</v>
      </c>
      <c r="J21" s="5">
        <f t="shared" si="3"/>
        <v>0.71138563543606703</v>
      </c>
    </row>
    <row r="22" spans="1:10" x14ac:dyDescent="0.2">
      <c r="A22" s="14">
        <v>1996</v>
      </c>
      <c r="B22" s="5">
        <v>0.15682428344806609</v>
      </c>
      <c r="C22" s="5">
        <v>0.55809180592173102</v>
      </c>
      <c r="D22" s="7">
        <v>0.68340033043890402</v>
      </c>
      <c r="E22" s="7">
        <v>0.89250245067669598</v>
      </c>
      <c r="F22" s="7">
        <v>0.47322595092980102</v>
      </c>
      <c r="G22" s="5">
        <f t="shared" si="0"/>
        <v>0.68304291068180023</v>
      </c>
      <c r="H22" s="5">
        <f t="shared" si="1"/>
        <v>0.47322595092980102</v>
      </c>
      <c r="I22" s="5">
        <f t="shared" si="2"/>
        <v>0.89250245067669598</v>
      </c>
      <c r="J22" s="5">
        <f t="shared" si="3"/>
        <v>0.41927649974689496</v>
      </c>
    </row>
    <row r="23" spans="1:10" x14ac:dyDescent="0.2">
      <c r="A23" s="14">
        <v>1997</v>
      </c>
      <c r="B23" s="5">
        <v>0.14895608104622399</v>
      </c>
      <c r="C23" s="5">
        <v>0.47954720679652202</v>
      </c>
      <c r="D23" s="7">
        <v>0.64837037019365995</v>
      </c>
      <c r="E23" s="7">
        <v>0.82518544796669102</v>
      </c>
      <c r="F23" s="7">
        <v>0.36279391463069099</v>
      </c>
      <c r="G23" s="5">
        <f t="shared" si="0"/>
        <v>0.61211657759701399</v>
      </c>
      <c r="H23" s="5">
        <f t="shared" si="1"/>
        <v>0.36279391463069099</v>
      </c>
      <c r="I23" s="5">
        <f t="shared" si="2"/>
        <v>0.82518544796669102</v>
      </c>
      <c r="J23" s="5">
        <f t="shared" si="3"/>
        <v>0.46239153333600003</v>
      </c>
    </row>
    <row r="24" spans="1:10" x14ac:dyDescent="0.2">
      <c r="A24" s="14">
        <v>1998</v>
      </c>
      <c r="B24" s="5">
        <v>9.3847791869526229E-2</v>
      </c>
      <c r="C24" s="5">
        <v>0.23993622324542199</v>
      </c>
      <c r="D24" s="7">
        <v>0.50994997902495498</v>
      </c>
      <c r="E24" s="7">
        <v>0.51607339031492205</v>
      </c>
      <c r="F24" s="7">
        <v>0.31463443643101502</v>
      </c>
      <c r="G24" s="5">
        <f t="shared" si="0"/>
        <v>0.44688593525696402</v>
      </c>
      <c r="H24" s="5">
        <f t="shared" si="1"/>
        <v>0.31463443643101502</v>
      </c>
      <c r="I24" s="5">
        <f t="shared" si="2"/>
        <v>0.51607339031492205</v>
      </c>
      <c r="J24" s="5">
        <f t="shared" si="3"/>
        <v>0.20143895388390703</v>
      </c>
    </row>
    <row r="25" spans="1:10" x14ac:dyDescent="0.2">
      <c r="A25" s="14">
        <v>1999</v>
      </c>
      <c r="B25" s="5">
        <v>0.10107692783196634</v>
      </c>
      <c r="C25" s="5">
        <v>0.331551824203763</v>
      </c>
      <c r="D25" s="7">
        <v>0.4359596295623</v>
      </c>
      <c r="E25" s="7">
        <v>0.437258523972403</v>
      </c>
      <c r="F25" s="7">
        <v>0.34039873937637399</v>
      </c>
      <c r="G25" s="5">
        <f t="shared" si="0"/>
        <v>0.40453896430369235</v>
      </c>
      <c r="H25" s="5">
        <f t="shared" si="1"/>
        <v>0.34039873937637399</v>
      </c>
      <c r="I25" s="5">
        <f t="shared" si="2"/>
        <v>0.437258523972403</v>
      </c>
      <c r="J25" s="5">
        <f t="shared" si="3"/>
        <v>9.6859784596029008E-2</v>
      </c>
    </row>
    <row r="26" spans="1:10" x14ac:dyDescent="0.2">
      <c r="A26" s="14">
        <v>2000</v>
      </c>
      <c r="B26" s="5">
        <v>0.20440332531039862</v>
      </c>
      <c r="C26" s="5">
        <v>0.678415139076886</v>
      </c>
      <c r="D26" s="7">
        <v>0.55847689349151497</v>
      </c>
      <c r="E26" s="7">
        <v>0.66060232041481604</v>
      </c>
      <c r="F26" s="7">
        <v>0.39166505349416397</v>
      </c>
      <c r="G26" s="5">
        <f t="shared" si="0"/>
        <v>0.53691475580016501</v>
      </c>
      <c r="H26" s="5">
        <f t="shared" si="1"/>
        <v>0.39166505349416397</v>
      </c>
      <c r="I26" s="5">
        <f t="shared" si="2"/>
        <v>0.66060232041481604</v>
      </c>
      <c r="J26" s="5">
        <f t="shared" si="3"/>
        <v>0.26893726692065206</v>
      </c>
    </row>
    <row r="27" spans="1:10" x14ac:dyDescent="0.2">
      <c r="A27" s="14">
        <v>2001</v>
      </c>
      <c r="B27" s="5">
        <v>0.24570758548359792</v>
      </c>
      <c r="C27" s="5">
        <v>0.68476445415359799</v>
      </c>
      <c r="D27" s="7">
        <v>0.82720312806254204</v>
      </c>
      <c r="E27" s="7">
        <v>0.90182919094222103</v>
      </c>
      <c r="F27" s="7">
        <v>0.36035079168848499</v>
      </c>
      <c r="G27" s="5">
        <f t="shared" si="0"/>
        <v>0.69646103689774941</v>
      </c>
      <c r="H27" s="5">
        <f t="shared" si="1"/>
        <v>0.36035079168848499</v>
      </c>
      <c r="I27" s="5">
        <f t="shared" si="2"/>
        <v>0.90182919094222103</v>
      </c>
      <c r="J27" s="5">
        <f t="shared" si="3"/>
        <v>0.54147839925373598</v>
      </c>
    </row>
    <row r="28" spans="1:10" x14ac:dyDescent="0.2">
      <c r="A28" s="14">
        <v>2002</v>
      </c>
      <c r="B28" s="5">
        <v>0.20045413895374944</v>
      </c>
      <c r="C28" s="5">
        <v>0.44330224601135998</v>
      </c>
      <c r="D28" s="7">
        <v>0.47618000778640401</v>
      </c>
      <c r="E28" s="7">
        <v>0.631611132851852</v>
      </c>
      <c r="F28" s="7">
        <v>0.25725890623131997</v>
      </c>
      <c r="G28" s="5">
        <f t="shared" si="0"/>
        <v>0.45501668228985864</v>
      </c>
      <c r="H28" s="5">
        <f t="shared" si="1"/>
        <v>0.25725890623131997</v>
      </c>
      <c r="I28" s="5">
        <f t="shared" si="2"/>
        <v>0.631611132851852</v>
      </c>
      <c r="J28" s="5">
        <f t="shared" si="3"/>
        <v>0.37435222662053202</v>
      </c>
    </row>
    <row r="29" spans="1:10" x14ac:dyDescent="0.2">
      <c r="A29" s="14">
        <v>2003</v>
      </c>
      <c r="B29" s="5">
        <v>0.18245701273795689</v>
      </c>
      <c r="C29" s="5">
        <v>0.41154142989303699</v>
      </c>
      <c r="D29" s="7">
        <v>0.43315528826073602</v>
      </c>
      <c r="E29" s="7">
        <v>0.67836722809356798</v>
      </c>
      <c r="F29" s="7">
        <v>0.26316684281289299</v>
      </c>
      <c r="G29" s="5">
        <f t="shared" si="0"/>
        <v>0.4582297863890657</v>
      </c>
      <c r="H29" s="5">
        <f t="shared" si="1"/>
        <v>0.26316684281289299</v>
      </c>
      <c r="I29" s="5">
        <f t="shared" si="2"/>
        <v>0.67836722809356798</v>
      </c>
      <c r="J29" s="5">
        <f t="shared" si="3"/>
        <v>0.41520038528067499</v>
      </c>
    </row>
    <row r="30" spans="1:10" x14ac:dyDescent="0.2">
      <c r="A30" s="14">
        <v>2004</v>
      </c>
      <c r="B30" s="5">
        <v>0.2230873490680074</v>
      </c>
      <c r="C30" s="5">
        <v>0.43955590242440701</v>
      </c>
      <c r="D30" s="7">
        <v>0.93547737965019595</v>
      </c>
      <c r="E30" s="7">
        <v>1.5766164343548901</v>
      </c>
      <c r="F30" s="7">
        <v>0.30402138282895402</v>
      </c>
      <c r="G30" s="5">
        <f t="shared" si="0"/>
        <v>0.9387050656113467</v>
      </c>
      <c r="H30" s="5">
        <f t="shared" si="1"/>
        <v>0.30402138282895402</v>
      </c>
      <c r="I30" s="5">
        <f t="shared" si="2"/>
        <v>1.5766164343548901</v>
      </c>
      <c r="J30" s="5">
        <f t="shared" si="3"/>
        <v>1.2725950515259361</v>
      </c>
    </row>
    <row r="31" spans="1:10" x14ac:dyDescent="0.2">
      <c r="A31" s="14">
        <v>2005</v>
      </c>
      <c r="B31" s="5">
        <v>0.24070527546208689</v>
      </c>
      <c r="C31" s="5">
        <v>0.41233837368194198</v>
      </c>
      <c r="D31" s="7">
        <v>0.79392337222485598</v>
      </c>
      <c r="E31" s="7">
        <v>1.35378231017604</v>
      </c>
      <c r="F31" s="7">
        <v>0.33027062431722598</v>
      </c>
      <c r="G31" s="5">
        <f t="shared" si="0"/>
        <v>0.82599210223937403</v>
      </c>
      <c r="H31" s="5">
        <f t="shared" si="1"/>
        <v>0.33027062431722598</v>
      </c>
      <c r="I31" s="5">
        <f t="shared" si="2"/>
        <v>1.35378231017604</v>
      </c>
      <c r="J31" s="5">
        <f t="shared" si="3"/>
        <v>1.023511685858814</v>
      </c>
    </row>
    <row r="32" spans="1:10" x14ac:dyDescent="0.2">
      <c r="A32" s="14">
        <v>2006</v>
      </c>
      <c r="B32" s="5">
        <v>0.31429090695913775</v>
      </c>
      <c r="C32" s="5">
        <v>0.543562295361254</v>
      </c>
      <c r="D32" s="7">
        <v>0.77259540213346001</v>
      </c>
      <c r="E32" s="7">
        <v>1.8072838315036099</v>
      </c>
      <c r="F32" s="7">
        <v>0.30683039609852503</v>
      </c>
      <c r="G32" s="5">
        <f t="shared" si="0"/>
        <v>0.96223654324519836</v>
      </c>
      <c r="H32" s="5">
        <f t="shared" si="1"/>
        <v>0.30683039609852503</v>
      </c>
      <c r="I32" s="5">
        <f t="shared" si="2"/>
        <v>1.8072838315036099</v>
      </c>
      <c r="J32" s="5">
        <f t="shared" si="3"/>
        <v>1.5004534354050849</v>
      </c>
    </row>
    <row r="33" spans="1:10" x14ac:dyDescent="0.2">
      <c r="A33" s="14">
        <v>2007</v>
      </c>
      <c r="B33" s="5">
        <v>0.31153775319708854</v>
      </c>
      <c r="C33" s="5">
        <v>0.47401913350045</v>
      </c>
      <c r="D33" s="7">
        <v>0.68581550594416196</v>
      </c>
      <c r="E33" s="7">
        <v>1.5143856834176199</v>
      </c>
      <c r="F33" s="7">
        <v>0.33633165140038002</v>
      </c>
      <c r="G33" s="5">
        <f t="shared" si="0"/>
        <v>0.84551094692072082</v>
      </c>
      <c r="H33" s="5">
        <f t="shared" si="1"/>
        <v>0.33633165140038002</v>
      </c>
      <c r="I33" s="5">
        <f t="shared" si="2"/>
        <v>1.5143856834176199</v>
      </c>
      <c r="J33" s="5">
        <f t="shared" si="3"/>
        <v>1.1780540320172399</v>
      </c>
    </row>
    <row r="34" spans="1:10" x14ac:dyDescent="0.2">
      <c r="A34" s="14">
        <v>2008</v>
      </c>
      <c r="B34" s="5">
        <v>0.43569661091067213</v>
      </c>
      <c r="C34" s="5">
        <v>0.63858046444809202</v>
      </c>
      <c r="D34" s="7">
        <v>1.5183816063762801</v>
      </c>
      <c r="E34" s="7">
        <v>2.2648212375747798</v>
      </c>
      <c r="F34" s="7">
        <v>0.39587004681702398</v>
      </c>
      <c r="G34" s="5">
        <f t="shared" si="0"/>
        <v>1.3930242969226947</v>
      </c>
      <c r="H34" s="5">
        <f t="shared" si="1"/>
        <v>0.39587004681702398</v>
      </c>
      <c r="I34" s="5">
        <f t="shared" si="2"/>
        <v>2.2648212375747798</v>
      </c>
      <c r="J34" s="5">
        <f t="shared" si="3"/>
        <v>1.8689511907577558</v>
      </c>
    </row>
    <row r="35" spans="1:10" x14ac:dyDescent="0.2">
      <c r="A35" s="14">
        <v>2009</v>
      </c>
      <c r="B35" s="5">
        <v>0.26814628239114346</v>
      </c>
      <c r="C35" s="5">
        <v>0.51443303538108598</v>
      </c>
      <c r="D35" s="7">
        <v>0.66905704666681698</v>
      </c>
      <c r="E35" s="7">
        <v>1.23366455518819</v>
      </c>
      <c r="F35" s="7">
        <v>0.26961749070556501</v>
      </c>
      <c r="G35" s="5">
        <f t="shared" si="0"/>
        <v>0.72411303085352385</v>
      </c>
      <c r="H35" s="5">
        <f t="shared" si="1"/>
        <v>0.26961749070556501</v>
      </c>
      <c r="I35" s="5">
        <f t="shared" si="2"/>
        <v>1.23366455518819</v>
      </c>
      <c r="J35" s="5">
        <f t="shared" si="3"/>
        <v>0.96404706448262489</v>
      </c>
    </row>
    <row r="36" spans="1:10" x14ac:dyDescent="0.2">
      <c r="A36" s="14">
        <v>2010</v>
      </c>
      <c r="B36" s="5">
        <v>0.34099452700041799</v>
      </c>
      <c r="C36" s="5">
        <v>0.53776825320980703</v>
      </c>
      <c r="D36" s="7">
        <v>0.89879422359166705</v>
      </c>
      <c r="E36" s="7">
        <v>1.6267281156542399</v>
      </c>
      <c r="F36" s="7">
        <v>0.335027711481035</v>
      </c>
      <c r="G36" s="5">
        <f t="shared" si="0"/>
        <v>0.95351668357564734</v>
      </c>
      <c r="H36" s="5">
        <f t="shared" si="1"/>
        <v>0.335027711481035</v>
      </c>
      <c r="I36" s="5">
        <f t="shared" si="2"/>
        <v>1.6267281156542399</v>
      </c>
      <c r="J36" s="5">
        <f t="shared" si="3"/>
        <v>1.291700404173205</v>
      </c>
    </row>
    <row r="37" spans="1:10" x14ac:dyDescent="0.2">
      <c r="A37" s="14">
        <v>2011</v>
      </c>
      <c r="B37" s="5">
        <v>0.41780451092175641</v>
      </c>
      <c r="C37" s="5">
        <v>0.69965209382124305</v>
      </c>
      <c r="D37" s="7">
        <v>1.05251548755057</v>
      </c>
      <c r="E37" s="7">
        <v>1.9879543286888699</v>
      </c>
      <c r="F37" s="7">
        <v>0.35806103699672398</v>
      </c>
      <c r="G37" s="5">
        <f t="shared" si="0"/>
        <v>1.132843617745388</v>
      </c>
      <c r="H37" s="5">
        <f t="shared" si="1"/>
        <v>0.35806103699672398</v>
      </c>
      <c r="I37" s="5">
        <f t="shared" si="2"/>
        <v>1.9879543286888699</v>
      </c>
      <c r="J37" s="5">
        <f t="shared" si="3"/>
        <v>1.629893291692146</v>
      </c>
    </row>
    <row r="38" spans="1:10" x14ac:dyDescent="0.2">
      <c r="A38" s="14">
        <v>2012</v>
      </c>
      <c r="B38" s="5">
        <v>0.37121357938858496</v>
      </c>
      <c r="C38" s="5">
        <v>0.63985483119784403</v>
      </c>
      <c r="D38" s="7">
        <v>0.61188273739054899</v>
      </c>
      <c r="E38" s="7">
        <v>1.47280198766501</v>
      </c>
      <c r="F38" s="7">
        <v>0.52702759566054702</v>
      </c>
      <c r="G38" s="5">
        <f t="shared" si="0"/>
        <v>0.87057077357203527</v>
      </c>
      <c r="H38" s="5">
        <f t="shared" si="1"/>
        <v>0.52702759566054702</v>
      </c>
      <c r="I38" s="5">
        <f t="shared" si="2"/>
        <v>1.47280198766501</v>
      </c>
      <c r="J38" s="5">
        <f t="shared" si="3"/>
        <v>0.945774392004463</v>
      </c>
    </row>
    <row r="39" spans="1:10" x14ac:dyDescent="0.2">
      <c r="A39" s="14">
        <v>2013</v>
      </c>
      <c r="B39" s="5">
        <v>0.31473066974775699</v>
      </c>
      <c r="C39" s="5">
        <v>0.51290846202864004</v>
      </c>
      <c r="D39" s="7">
        <v>0.354899264888556</v>
      </c>
      <c r="E39" s="7">
        <v>1.0691516606902001</v>
      </c>
      <c r="F39" s="7">
        <v>0.47076130576735098</v>
      </c>
      <c r="G39" s="5">
        <f t="shared" si="0"/>
        <v>0.63160407711536903</v>
      </c>
      <c r="H39" s="5">
        <f t="shared" si="1"/>
        <v>0.354899264888556</v>
      </c>
      <c r="I39" s="5">
        <f t="shared" si="2"/>
        <v>1.0691516606902001</v>
      </c>
      <c r="J39" s="5">
        <f t="shared" si="3"/>
        <v>0.71425239580164401</v>
      </c>
    </row>
    <row r="40" spans="1:10" x14ac:dyDescent="0.2">
      <c r="A40" s="14">
        <v>2014</v>
      </c>
      <c r="B40" s="5">
        <v>0.25278300175328017</v>
      </c>
      <c r="C40" s="5">
        <v>0.40101313749939099</v>
      </c>
      <c r="D40" s="7">
        <v>0.32814079230833199</v>
      </c>
      <c r="E40" s="7">
        <v>0.938248474148349</v>
      </c>
      <c r="F40" s="7">
        <v>0.44270623783084201</v>
      </c>
      <c r="G40" s="5">
        <f t="shared" si="0"/>
        <v>0.56969850142917433</v>
      </c>
      <c r="H40" s="5">
        <f t="shared" si="1"/>
        <v>0.32814079230833199</v>
      </c>
      <c r="I40" s="5">
        <f t="shared" si="2"/>
        <v>0.938248474148349</v>
      </c>
      <c r="J40" s="5">
        <f t="shared" si="3"/>
        <v>0.61010768184001707</v>
      </c>
    </row>
    <row r="41" spans="1:10" x14ac:dyDescent="0.2">
      <c r="A41" s="14">
        <v>2015</v>
      </c>
      <c r="B41" s="5">
        <v>0.18382057774890048</v>
      </c>
      <c r="C41" s="5">
        <v>0.28608375811829301</v>
      </c>
      <c r="D41" s="7">
        <v>0.30766910234771599</v>
      </c>
      <c r="E41" s="7">
        <v>0.85480027503844702</v>
      </c>
      <c r="F41" s="7">
        <v>0.31304821995246701</v>
      </c>
      <c r="G41" s="5">
        <f t="shared" si="0"/>
        <v>0.49183919911287671</v>
      </c>
      <c r="H41" s="5">
        <f t="shared" si="1"/>
        <v>0.30766910234771599</v>
      </c>
      <c r="I41" s="5">
        <f t="shared" si="2"/>
        <v>0.85480027503844702</v>
      </c>
      <c r="J41" s="5">
        <f t="shared" si="3"/>
        <v>0.54713117269073108</v>
      </c>
    </row>
    <row r="42" spans="1:10" x14ac:dyDescent="0.2">
      <c r="A42" s="14">
        <v>2016</v>
      </c>
      <c r="B42" s="5">
        <v>0.15396316107836761</v>
      </c>
      <c r="C42" s="5">
        <v>0.249862823144682</v>
      </c>
      <c r="D42" s="7">
        <v>0.30701450852523599</v>
      </c>
      <c r="E42" s="7">
        <v>0.83106389586252205</v>
      </c>
      <c r="F42" s="7">
        <v>0.32454942658164798</v>
      </c>
      <c r="G42" s="5">
        <f t="shared" si="0"/>
        <v>0.48754261032313534</v>
      </c>
      <c r="H42" s="5">
        <f t="shared" si="1"/>
        <v>0.30701450852523599</v>
      </c>
      <c r="I42" s="5">
        <f t="shared" si="2"/>
        <v>0.83106389586252205</v>
      </c>
      <c r="J42" s="5">
        <f t="shared" si="3"/>
        <v>0.52404938733728601</v>
      </c>
    </row>
    <row r="43" spans="1:10" x14ac:dyDescent="0.2">
      <c r="A43" s="14">
        <v>2017</v>
      </c>
      <c r="B43" s="5">
        <v>0.18822438886495146</v>
      </c>
      <c r="C43" s="5">
        <v>0.301606907283482</v>
      </c>
      <c r="D43" s="7">
        <v>0.33368091168516401</v>
      </c>
      <c r="E43" s="7">
        <v>0.99273182964017403</v>
      </c>
      <c r="F43" s="7">
        <v>0.337448046497211</v>
      </c>
      <c r="G43" s="5">
        <f t="shared" si="0"/>
        <v>0.55462026260751629</v>
      </c>
      <c r="H43" s="5">
        <f t="shared" si="1"/>
        <v>0.33368091168516401</v>
      </c>
      <c r="I43" s="5">
        <f t="shared" si="2"/>
        <v>0.99273182964017403</v>
      </c>
      <c r="J43" s="5">
        <f t="shared" si="3"/>
        <v>0.65905091795501003</v>
      </c>
    </row>
    <row r="44" spans="1:10" x14ac:dyDescent="0.2">
      <c r="A44" s="14">
        <v>2018</v>
      </c>
      <c r="B44" s="5">
        <v>0.20291611370209442</v>
      </c>
      <c r="C44" s="5">
        <v>0.38044140948704003</v>
      </c>
      <c r="D44" s="7">
        <v>0.160623913940141</v>
      </c>
      <c r="E44" s="7">
        <v>0.96618986164686005</v>
      </c>
      <c r="F44" s="7">
        <v>0.27649133218461602</v>
      </c>
      <c r="G44" s="5">
        <f t="shared" si="0"/>
        <v>0.46776836925720572</v>
      </c>
      <c r="H44" s="5">
        <f t="shared" si="1"/>
        <v>0.160623913940141</v>
      </c>
      <c r="I44" s="5">
        <f t="shared" si="2"/>
        <v>0.96618986164686005</v>
      </c>
      <c r="J44" s="5">
        <f t="shared" si="3"/>
        <v>0.80556594770671908</v>
      </c>
    </row>
    <row r="45" spans="1:10" x14ac:dyDescent="0.2">
      <c r="D45" s="7"/>
      <c r="E45" s="7"/>
      <c r="F45" s="7"/>
    </row>
    <row r="46" spans="1:10" x14ac:dyDescent="0.2">
      <c r="D46" s="7"/>
      <c r="E46" s="7"/>
      <c r="F46" s="7"/>
    </row>
  </sheetData>
  <pageMargins left="0.7" right="0.7" top="0.75" bottom="0.75" header="0.3" footer="0.3"/>
  <pageSetup paperSize="9" orientation="portrait" r:id="rId1"/>
  <ignoredErrors>
    <ignoredError sqref="G16:I44" formulaRange="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E313B-D05B-494C-9837-03179580F3F4}">
  <dimension ref="A1:I43"/>
  <sheetViews>
    <sheetView zoomScale="110" zoomScaleNormal="110" workbookViewId="0">
      <selection activeCell="C20" sqref="C20"/>
    </sheetView>
  </sheetViews>
  <sheetFormatPr defaultRowHeight="12" x14ac:dyDescent="0.2"/>
  <cols>
    <col min="1" max="16384" width="9.140625" style="7"/>
  </cols>
  <sheetData>
    <row r="1" spans="1:9" x14ac:dyDescent="0.2">
      <c r="A1" s="89" t="s">
        <v>235</v>
      </c>
      <c r="B1" s="7" t="s">
        <v>584</v>
      </c>
    </row>
    <row r="2" spans="1:9" x14ac:dyDescent="0.2">
      <c r="A2" s="89" t="s">
        <v>236</v>
      </c>
      <c r="B2" s="7" t="s">
        <v>587</v>
      </c>
    </row>
    <row r="3" spans="1:9" x14ac:dyDescent="0.2">
      <c r="A3" s="89" t="s">
        <v>237</v>
      </c>
    </row>
    <row r="4" spans="1:9" x14ac:dyDescent="0.2">
      <c r="A4" s="89" t="s">
        <v>238</v>
      </c>
    </row>
    <row r="5" spans="1:9" x14ac:dyDescent="0.2">
      <c r="A5" s="90" t="s">
        <v>239</v>
      </c>
      <c r="B5" s="7" t="s">
        <v>588</v>
      </c>
    </row>
    <row r="6" spans="1:9" x14ac:dyDescent="0.2">
      <c r="A6" s="90" t="s">
        <v>240</v>
      </c>
      <c r="B6" s="7" t="s">
        <v>588</v>
      </c>
    </row>
    <row r="7" spans="1:9" x14ac:dyDescent="0.2">
      <c r="A7" s="90"/>
      <c r="B7" s="8"/>
    </row>
    <row r="8" spans="1:9" x14ac:dyDescent="0.2">
      <c r="A8" s="90"/>
    </row>
    <row r="9" spans="1:9" x14ac:dyDescent="0.2">
      <c r="A9" s="90"/>
    </row>
    <row r="10" spans="1:9" x14ac:dyDescent="0.2">
      <c r="A10" s="90" t="s">
        <v>241</v>
      </c>
      <c r="B10" s="7" t="s">
        <v>224</v>
      </c>
    </row>
    <row r="11" spans="1:9" x14ac:dyDescent="0.2">
      <c r="A11" s="90"/>
      <c r="B11" s="7" t="s">
        <v>585</v>
      </c>
    </row>
    <row r="12" spans="1:9" x14ac:dyDescent="0.2">
      <c r="B12" s="7" t="s">
        <v>223</v>
      </c>
    </row>
    <row r="13" spans="1:9" x14ac:dyDescent="0.2">
      <c r="B13" s="7" t="s">
        <v>586</v>
      </c>
    </row>
    <row r="15" spans="1:9" x14ac:dyDescent="0.2">
      <c r="B15" s="7" t="s">
        <v>586</v>
      </c>
      <c r="C15" s="7" t="s">
        <v>585</v>
      </c>
      <c r="D15" s="7" t="s">
        <v>586</v>
      </c>
      <c r="E15" s="7" t="s">
        <v>585</v>
      </c>
      <c r="F15" s="7" t="s">
        <v>586</v>
      </c>
      <c r="G15" s="7" t="s">
        <v>585</v>
      </c>
      <c r="H15" s="7" t="s">
        <v>586</v>
      </c>
      <c r="I15" s="7" t="s">
        <v>585</v>
      </c>
    </row>
    <row r="16" spans="1:9" x14ac:dyDescent="0.2">
      <c r="B16" s="102" t="s">
        <v>223</v>
      </c>
      <c r="C16" s="102" t="s">
        <v>224</v>
      </c>
      <c r="D16" s="102" t="s">
        <v>223</v>
      </c>
      <c r="E16" s="102" t="s">
        <v>224</v>
      </c>
      <c r="F16" s="102" t="s">
        <v>223</v>
      </c>
      <c r="G16" s="102" t="s">
        <v>224</v>
      </c>
      <c r="H16" s="102" t="s">
        <v>223</v>
      </c>
      <c r="I16" s="102" t="s">
        <v>224</v>
      </c>
    </row>
    <row r="17" spans="1:9" s="102" customFormat="1" x14ac:dyDescent="0.2">
      <c r="B17" s="7" t="s">
        <v>66</v>
      </c>
      <c r="C17" s="7" t="s">
        <v>66</v>
      </c>
      <c r="D17" s="7" t="s">
        <v>4</v>
      </c>
      <c r="E17" s="7" t="s">
        <v>4</v>
      </c>
      <c r="F17" s="7" t="s">
        <v>5</v>
      </c>
      <c r="G17" s="7" t="s">
        <v>5</v>
      </c>
      <c r="H17" s="7" t="s">
        <v>2</v>
      </c>
      <c r="I17" s="7" t="s">
        <v>2</v>
      </c>
    </row>
    <row r="18" spans="1:9" s="102" customFormat="1" x14ac:dyDescent="0.25">
      <c r="B18" s="102" t="s">
        <v>3</v>
      </c>
      <c r="C18" s="102" t="s">
        <v>3</v>
      </c>
      <c r="D18" s="102" t="s">
        <v>29</v>
      </c>
      <c r="E18" s="102" t="s">
        <v>29</v>
      </c>
      <c r="F18" s="102" t="s">
        <v>25</v>
      </c>
      <c r="G18" s="102" t="s">
        <v>25</v>
      </c>
      <c r="H18" s="102" t="s">
        <v>15</v>
      </c>
      <c r="I18" s="102" t="s">
        <v>15</v>
      </c>
    </row>
    <row r="19" spans="1:9" x14ac:dyDescent="0.2">
      <c r="A19" s="128">
        <v>1995</v>
      </c>
      <c r="B19" s="114">
        <v>0.54825091871521903</v>
      </c>
      <c r="C19" s="114">
        <v>0.37295687776610398</v>
      </c>
      <c r="D19" s="114">
        <v>0.488718503579046</v>
      </c>
      <c r="E19" s="114">
        <v>0.343679591381507</v>
      </c>
      <c r="F19" s="114">
        <v>0.48793259177012099</v>
      </c>
      <c r="G19" s="114">
        <v>0.37161692106585897</v>
      </c>
      <c r="H19" s="114">
        <v>0.52130138984607299</v>
      </c>
      <c r="I19" s="114">
        <v>0.31389422900128799</v>
      </c>
    </row>
    <row r="20" spans="1:9" x14ac:dyDescent="0.2">
      <c r="A20" s="128">
        <v>1996</v>
      </c>
      <c r="B20" s="114">
        <v>0.53950523875200096</v>
      </c>
      <c r="C20" s="114">
        <v>0.37359460028752201</v>
      </c>
      <c r="D20" s="114">
        <v>0.48978497542472998</v>
      </c>
      <c r="E20" s="114">
        <v>0.34256111354830399</v>
      </c>
      <c r="F20" s="114">
        <v>0.48379799375927202</v>
      </c>
      <c r="G20" s="114">
        <v>0.37088664835858898</v>
      </c>
      <c r="H20" s="114">
        <v>0.52208511998215301</v>
      </c>
      <c r="I20" s="114">
        <v>0.31353174814962098</v>
      </c>
    </row>
    <row r="21" spans="1:9" x14ac:dyDescent="0.2">
      <c r="A21" s="128">
        <v>1997</v>
      </c>
      <c r="B21" s="114">
        <v>0.54254462166237105</v>
      </c>
      <c r="C21" s="114">
        <v>0.37415555613272899</v>
      </c>
      <c r="D21" s="114">
        <v>0.494804263474103</v>
      </c>
      <c r="E21" s="114">
        <v>0.34151889592472501</v>
      </c>
      <c r="F21" s="114">
        <v>0.48815877306247102</v>
      </c>
      <c r="G21" s="114">
        <v>0.370344504136496</v>
      </c>
      <c r="H21" s="114">
        <v>0.51843991521105504</v>
      </c>
      <c r="I21" s="114">
        <v>0.31273998131907499</v>
      </c>
    </row>
    <row r="22" spans="1:9" x14ac:dyDescent="0.2">
      <c r="A22" s="128">
        <v>1998</v>
      </c>
      <c r="B22" s="114">
        <v>0.54786652198527297</v>
      </c>
      <c r="C22" s="114">
        <v>0.37354617400561801</v>
      </c>
      <c r="D22" s="114">
        <v>0.49732326610958999</v>
      </c>
      <c r="E22" s="114">
        <v>0.34141459638469801</v>
      </c>
      <c r="F22" s="114">
        <v>0.49044297163931899</v>
      </c>
      <c r="G22" s="114">
        <v>0.36959586011775097</v>
      </c>
      <c r="H22" s="114">
        <v>0.51717993478318602</v>
      </c>
      <c r="I22" s="114">
        <v>0.31112193932753102</v>
      </c>
    </row>
    <row r="23" spans="1:9" x14ac:dyDescent="0.2">
      <c r="A23" s="128">
        <v>1999</v>
      </c>
      <c r="B23" s="114">
        <v>0.54978185548776703</v>
      </c>
      <c r="C23" s="114">
        <v>0.37361822132578298</v>
      </c>
      <c r="D23" s="114">
        <v>0.493851561577624</v>
      </c>
      <c r="E23" s="114">
        <v>0.34065058256087799</v>
      </c>
      <c r="F23" s="114">
        <v>0.49202576036258699</v>
      </c>
      <c r="G23" s="114">
        <v>0.36877788565102598</v>
      </c>
      <c r="H23" s="114">
        <v>0.506806879600744</v>
      </c>
      <c r="I23" s="114">
        <v>0.310473126911125</v>
      </c>
    </row>
    <row r="24" spans="1:9" x14ac:dyDescent="0.2">
      <c r="A24" s="128">
        <v>2000</v>
      </c>
      <c r="B24" s="114">
        <v>0.55686174629560903</v>
      </c>
      <c r="C24" s="114">
        <v>0.37379440928489099</v>
      </c>
      <c r="D24" s="114">
        <v>0.49316674943546401</v>
      </c>
      <c r="E24" s="114">
        <v>0.339387276487148</v>
      </c>
      <c r="F24" s="114">
        <v>0.49659209250266501</v>
      </c>
      <c r="G24" s="114">
        <v>0.365731591606064</v>
      </c>
      <c r="H24" s="114">
        <v>0.498033523967845</v>
      </c>
      <c r="I24" s="114">
        <v>0.30923582308561498</v>
      </c>
    </row>
    <row r="25" spans="1:9" x14ac:dyDescent="0.2">
      <c r="A25" s="128">
        <v>2001</v>
      </c>
      <c r="B25" s="114">
        <v>0.56848560089350897</v>
      </c>
      <c r="C25" s="114">
        <v>0.37343257361465398</v>
      </c>
      <c r="D25" s="114">
        <v>0.49537824833749899</v>
      </c>
      <c r="E25" s="114">
        <v>0.33870358826896402</v>
      </c>
      <c r="F25" s="114">
        <v>0.50348431206024002</v>
      </c>
      <c r="G25" s="114">
        <v>0.364873449972966</v>
      </c>
      <c r="H25" s="114">
        <v>0.51393508322146297</v>
      </c>
      <c r="I25" s="114">
        <v>0.30820640577254299</v>
      </c>
    </row>
    <row r="26" spans="1:9" x14ac:dyDescent="0.2">
      <c r="A26" s="128">
        <v>2002</v>
      </c>
      <c r="B26" s="114">
        <v>0.57385684814661397</v>
      </c>
      <c r="C26" s="114">
        <v>0.37226710713418598</v>
      </c>
      <c r="D26" s="114">
        <v>0.50101353040195695</v>
      </c>
      <c r="E26" s="114">
        <v>0.33658671777969901</v>
      </c>
      <c r="F26" s="114">
        <v>0.51564409683416201</v>
      </c>
      <c r="G26" s="114">
        <v>0.36243118135374403</v>
      </c>
      <c r="H26" s="114">
        <v>0.52841790808715805</v>
      </c>
      <c r="I26" s="114">
        <v>0.30703289689200902</v>
      </c>
    </row>
    <row r="27" spans="1:9" x14ac:dyDescent="0.2">
      <c r="A27" s="128">
        <v>2003</v>
      </c>
      <c r="B27" s="114">
        <v>0.56487862347673201</v>
      </c>
      <c r="C27" s="114">
        <v>0.372634619239543</v>
      </c>
      <c r="D27" s="114">
        <v>0.49706245888324102</v>
      </c>
      <c r="E27" s="114">
        <v>0.33733403741294099</v>
      </c>
      <c r="F27" s="114">
        <v>0.52174897818740196</v>
      </c>
      <c r="G27" s="114">
        <v>0.36066886296908002</v>
      </c>
      <c r="H27" s="114">
        <v>0.53559835026148905</v>
      </c>
      <c r="I27" s="114">
        <v>0.30674597458341701</v>
      </c>
    </row>
    <row r="28" spans="1:9" x14ac:dyDescent="0.2">
      <c r="A28" s="128">
        <v>2004</v>
      </c>
      <c r="B28" s="114">
        <v>0.56843624493616796</v>
      </c>
      <c r="C28" s="114">
        <v>0.37201138874048001</v>
      </c>
      <c r="D28" s="114">
        <v>0.488872486714378</v>
      </c>
      <c r="E28" s="114">
        <v>0.33604395426032202</v>
      </c>
      <c r="F28" s="114">
        <v>0.52796611263102999</v>
      </c>
      <c r="G28" s="114">
        <v>0.35971758828531403</v>
      </c>
      <c r="H28" s="114">
        <v>0.53146789089632296</v>
      </c>
      <c r="I28" s="114">
        <v>0.30575758087089899</v>
      </c>
    </row>
    <row r="29" spans="1:9" x14ac:dyDescent="0.2">
      <c r="A29" s="128">
        <v>2005</v>
      </c>
      <c r="B29" s="114">
        <v>0.57181310256888596</v>
      </c>
      <c r="C29" s="114">
        <v>0.37115587409433298</v>
      </c>
      <c r="D29" s="114">
        <v>0.494556740841745</v>
      </c>
      <c r="E29" s="114">
        <v>0.33277850402498599</v>
      </c>
      <c r="F29" s="114">
        <v>0.53527233673746499</v>
      </c>
      <c r="G29" s="114">
        <v>0.35895654923082698</v>
      </c>
      <c r="H29" s="114">
        <v>0.53779326818929896</v>
      </c>
      <c r="I29" s="114">
        <v>0.30555032457191</v>
      </c>
    </row>
    <row r="30" spans="1:9" x14ac:dyDescent="0.2">
      <c r="A30" s="128">
        <v>2006</v>
      </c>
      <c r="B30" s="114">
        <v>0.57967673401961295</v>
      </c>
      <c r="C30" s="114">
        <v>0.370322585220968</v>
      </c>
      <c r="D30" s="114">
        <v>0.49142666978369098</v>
      </c>
      <c r="E30" s="114">
        <v>0.33205901366478802</v>
      </c>
      <c r="F30" s="114">
        <v>0.54953540268352996</v>
      </c>
      <c r="G30" s="114">
        <v>0.35792230683723802</v>
      </c>
      <c r="H30" s="114">
        <v>0.540435521080595</v>
      </c>
      <c r="I30" s="114">
        <v>0.305147039489504</v>
      </c>
    </row>
    <row r="31" spans="1:9" x14ac:dyDescent="0.2">
      <c r="A31" s="128">
        <v>2007</v>
      </c>
      <c r="B31" s="114">
        <v>0.57206214765359498</v>
      </c>
      <c r="C31" s="114">
        <v>0.36959918922734503</v>
      </c>
      <c r="D31" s="114">
        <v>0.49857639382041302</v>
      </c>
      <c r="E31" s="114">
        <v>0.331064162817299</v>
      </c>
      <c r="F31" s="114">
        <v>0.55716749383114506</v>
      </c>
      <c r="G31" s="114">
        <v>0.35779261278215102</v>
      </c>
      <c r="H31" s="114">
        <v>0.54391298404534605</v>
      </c>
      <c r="I31" s="114">
        <v>0.30469185119834902</v>
      </c>
    </row>
    <row r="32" spans="1:9" x14ac:dyDescent="0.2">
      <c r="A32" s="128">
        <v>2008</v>
      </c>
      <c r="B32" s="114">
        <v>0.57016256230661</v>
      </c>
      <c r="C32" s="114">
        <v>0.36879241766466703</v>
      </c>
      <c r="D32" s="114">
        <v>0.50897501382532195</v>
      </c>
      <c r="E32" s="114">
        <v>0.32906820847075702</v>
      </c>
      <c r="F32" s="114">
        <v>0.55227543023007197</v>
      </c>
      <c r="G32" s="114">
        <v>0.356830132067607</v>
      </c>
      <c r="H32" s="114">
        <v>0.54878011385414105</v>
      </c>
      <c r="I32" s="114">
        <v>0.30446251005399499</v>
      </c>
    </row>
    <row r="33" spans="1:9" x14ac:dyDescent="0.2">
      <c r="A33" s="128">
        <v>2009</v>
      </c>
      <c r="B33" s="114">
        <v>0.574692244809619</v>
      </c>
      <c r="C33" s="114">
        <v>0.36760708423844801</v>
      </c>
      <c r="D33" s="114">
        <v>0.51507455727628704</v>
      </c>
      <c r="E33" s="114">
        <v>0.32874720545385799</v>
      </c>
      <c r="F33" s="114">
        <v>0.54857213964523099</v>
      </c>
      <c r="G33" s="114">
        <v>0.35236925667774599</v>
      </c>
      <c r="H33" s="114">
        <v>0.546783127344179</v>
      </c>
      <c r="I33" s="114">
        <v>0.310078725025136</v>
      </c>
    </row>
    <row r="34" spans="1:9" x14ac:dyDescent="0.2">
      <c r="A34" s="128">
        <v>2010</v>
      </c>
      <c r="B34" s="114">
        <v>0.56241712018600698</v>
      </c>
      <c r="C34" s="114">
        <v>0.36629932130930598</v>
      </c>
      <c r="D34" s="114">
        <v>0.53066631766821504</v>
      </c>
      <c r="E34" s="114">
        <v>0.32789613987819899</v>
      </c>
      <c r="F34" s="114">
        <v>0.54197589932979495</v>
      </c>
      <c r="G34" s="114">
        <v>0.35046696863948901</v>
      </c>
      <c r="H34" s="114">
        <v>0.55155729515393603</v>
      </c>
      <c r="I34" s="114">
        <v>0.30847016348151801</v>
      </c>
    </row>
    <row r="35" spans="1:9" x14ac:dyDescent="0.2">
      <c r="A35" s="128">
        <v>2011</v>
      </c>
      <c r="B35" s="114">
        <v>0.56975075643426298</v>
      </c>
      <c r="C35" s="114">
        <v>0.365241632474887</v>
      </c>
      <c r="D35" s="114">
        <v>0.54599093684972499</v>
      </c>
      <c r="E35" s="114">
        <v>0.32537482311099802</v>
      </c>
      <c r="F35" s="114">
        <v>0.54256207871017104</v>
      </c>
      <c r="G35" s="114">
        <v>0.35088376828347401</v>
      </c>
      <c r="H35" s="114">
        <v>0.56251419772465605</v>
      </c>
      <c r="I35" s="114">
        <v>0.30536185421436701</v>
      </c>
    </row>
    <row r="36" spans="1:9" x14ac:dyDescent="0.2">
      <c r="A36" s="128">
        <v>2012</v>
      </c>
      <c r="B36" s="114">
        <v>0.56330782936065604</v>
      </c>
      <c r="C36" s="114">
        <v>0.36393862336791999</v>
      </c>
      <c r="D36" s="114">
        <v>0.55269971814480301</v>
      </c>
      <c r="E36" s="114">
        <v>0.323852844961385</v>
      </c>
      <c r="F36" s="114">
        <v>0.53241164824520504</v>
      </c>
      <c r="G36" s="114">
        <v>0.35116303332350401</v>
      </c>
      <c r="H36" s="114">
        <v>0.56323135933362201</v>
      </c>
      <c r="I36" s="114">
        <v>0.30646049579778001</v>
      </c>
    </row>
    <row r="37" spans="1:9" x14ac:dyDescent="0.2">
      <c r="A37" s="128">
        <v>2013</v>
      </c>
      <c r="B37" s="114">
        <v>0.55343499097009796</v>
      </c>
      <c r="C37" s="114">
        <v>0.363507211623394</v>
      </c>
      <c r="D37" s="114">
        <v>0.56436287130559804</v>
      </c>
      <c r="E37" s="114">
        <v>0.32500390941698498</v>
      </c>
      <c r="F37" s="114">
        <v>0.53125832523836602</v>
      </c>
      <c r="G37" s="114">
        <v>0.35045796481775898</v>
      </c>
      <c r="H37" s="114">
        <v>0.56993232769457802</v>
      </c>
      <c r="I37" s="114">
        <v>0.30613312071179899</v>
      </c>
    </row>
    <row r="38" spans="1:9" x14ac:dyDescent="0.2">
      <c r="A38" s="128">
        <v>2014</v>
      </c>
      <c r="B38" s="114">
        <v>0.52540383394033596</v>
      </c>
      <c r="C38" s="114">
        <v>0.361987472333268</v>
      </c>
      <c r="D38" s="114">
        <v>0.57142332829055198</v>
      </c>
      <c r="E38" s="114">
        <v>0.32406844633434401</v>
      </c>
      <c r="F38" s="114">
        <v>0.51858373924819301</v>
      </c>
      <c r="G38" s="114">
        <v>0.34959507877162299</v>
      </c>
      <c r="H38" s="114">
        <v>0.56715660329103901</v>
      </c>
      <c r="I38" s="114">
        <v>0.30529281846079898</v>
      </c>
    </row>
    <row r="39" spans="1:9" x14ac:dyDescent="0.2">
      <c r="A39" s="128">
        <v>2015</v>
      </c>
      <c r="B39" s="114">
        <v>0.52016025202288796</v>
      </c>
      <c r="C39" s="114">
        <v>0.36085654247180499</v>
      </c>
      <c r="D39" s="114">
        <v>0.57913786868358197</v>
      </c>
      <c r="E39" s="114">
        <v>0.32318076865425699</v>
      </c>
      <c r="F39" s="114">
        <v>0.50765604434844203</v>
      </c>
      <c r="G39" s="114">
        <v>0.34924752608832599</v>
      </c>
      <c r="H39" s="114">
        <v>0.57060076441350205</v>
      </c>
      <c r="I39" s="114">
        <v>0.30541771550489399</v>
      </c>
    </row>
    <row r="40" spans="1:9" x14ac:dyDescent="0.2">
      <c r="A40" s="128">
        <v>2016</v>
      </c>
      <c r="B40" s="114">
        <v>0.51213479026769304</v>
      </c>
      <c r="C40" s="114">
        <v>0.35857923897071697</v>
      </c>
      <c r="D40" s="114">
        <v>0.57386126799369597</v>
      </c>
      <c r="E40" s="114">
        <v>0.32257103048872499</v>
      </c>
      <c r="F40" s="114">
        <v>0.51110361274564298</v>
      </c>
      <c r="G40" s="114">
        <v>0.346467112267485</v>
      </c>
      <c r="H40" s="114">
        <v>0.56575199929976405</v>
      </c>
      <c r="I40" s="114">
        <v>0.30482575336613998</v>
      </c>
    </row>
    <row r="41" spans="1:9" x14ac:dyDescent="0.2">
      <c r="A41" s="128">
        <v>2017</v>
      </c>
      <c r="B41" s="114">
        <v>0.51036098277560504</v>
      </c>
      <c r="C41" s="114">
        <v>0.35897894223596499</v>
      </c>
      <c r="D41" s="114">
        <v>0.57180317972421402</v>
      </c>
      <c r="E41" s="114">
        <v>0.32252089070351198</v>
      </c>
      <c r="F41" s="114">
        <v>0.50971541062709902</v>
      </c>
      <c r="G41" s="114">
        <v>0.347883963879766</v>
      </c>
      <c r="H41" s="114">
        <v>0.57339803149346102</v>
      </c>
      <c r="I41" s="114">
        <v>0.30472688272104198</v>
      </c>
    </row>
    <row r="42" spans="1:9" x14ac:dyDescent="0.2">
      <c r="A42" s="128">
        <v>2018</v>
      </c>
      <c r="B42" s="114">
        <v>0.50432654669628696</v>
      </c>
      <c r="C42" s="114">
        <v>0.36015074907910199</v>
      </c>
      <c r="D42" s="114">
        <v>0.57107243834149202</v>
      </c>
      <c r="E42" s="114">
        <v>0.32269948689644901</v>
      </c>
      <c r="F42" s="114">
        <v>0.517566963592065</v>
      </c>
      <c r="G42" s="114">
        <v>0.34938231864112501</v>
      </c>
      <c r="H42" s="114">
        <v>0.56903751691594395</v>
      </c>
      <c r="I42" s="114">
        <v>0.30467728311209702</v>
      </c>
    </row>
    <row r="43" spans="1:9" x14ac:dyDescent="0.2">
      <c r="B43" s="18">
        <f>B42/B19-1</f>
        <v>-8.0117279368843053E-2</v>
      </c>
      <c r="C43" s="18">
        <f t="shared" ref="C43:I43" si="0">C42/C19-1</f>
        <v>-3.4336754328561314E-2</v>
      </c>
      <c r="D43" s="18">
        <f t="shared" si="0"/>
        <v>0.16850995851260198</v>
      </c>
      <c r="E43" s="18">
        <f t="shared" si="0"/>
        <v>-6.1045534885336594E-2</v>
      </c>
      <c r="F43" s="18">
        <f t="shared" si="0"/>
        <v>6.0734561129512699E-2</v>
      </c>
      <c r="G43" s="18">
        <f t="shared" si="0"/>
        <v>-5.9832050599206932E-2</v>
      </c>
      <c r="H43" s="18">
        <f t="shared" si="0"/>
        <v>9.1571071935883763E-2</v>
      </c>
      <c r="I43" s="18">
        <f t="shared" si="0"/>
        <v>-2.936322186781315E-2</v>
      </c>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B43A2-7272-470F-AAE7-D51AAC07CC1A}">
  <dimension ref="A1:D22"/>
  <sheetViews>
    <sheetView workbookViewId="0">
      <selection activeCell="C20" sqref="C20"/>
    </sheetView>
  </sheetViews>
  <sheetFormatPr defaultRowHeight="12" x14ac:dyDescent="0.2"/>
  <cols>
    <col min="1" max="1" width="13.85546875" style="5" customWidth="1"/>
    <col min="2" max="2" width="12.42578125" style="5" bestFit="1" customWidth="1"/>
    <col min="3" max="3" width="9.28515625" style="5" bestFit="1" customWidth="1"/>
    <col min="4" max="16384" width="9.140625" style="5"/>
  </cols>
  <sheetData>
    <row r="1" spans="1:4" x14ac:dyDescent="0.2">
      <c r="A1" s="3" t="s">
        <v>235</v>
      </c>
      <c r="B1" s="3" t="s">
        <v>489</v>
      </c>
    </row>
    <row r="2" spans="1:4" x14ac:dyDescent="0.2">
      <c r="A2" s="3" t="s">
        <v>236</v>
      </c>
      <c r="B2" s="5" t="s">
        <v>754</v>
      </c>
    </row>
    <row r="3" spans="1:4" x14ac:dyDescent="0.2">
      <c r="A3" s="3" t="s">
        <v>237</v>
      </c>
      <c r="B3" s="5" t="s">
        <v>590</v>
      </c>
    </row>
    <row r="4" spans="1:4" x14ac:dyDescent="0.2">
      <c r="A4" s="3" t="s">
        <v>238</v>
      </c>
      <c r="B4" s="5" t="s">
        <v>589</v>
      </c>
    </row>
    <row r="5" spans="1:4" x14ac:dyDescent="0.2">
      <c r="A5" s="4" t="s">
        <v>239</v>
      </c>
      <c r="B5" s="5" t="s">
        <v>495</v>
      </c>
    </row>
    <row r="6" spans="1:4" x14ac:dyDescent="0.2">
      <c r="A6" s="4" t="s">
        <v>240</v>
      </c>
      <c r="B6" s="5" t="s">
        <v>495</v>
      </c>
    </row>
    <row r="7" spans="1:4" x14ac:dyDescent="0.2">
      <c r="A7" s="4"/>
      <c r="B7" s="8"/>
    </row>
    <row r="8" spans="1:4" x14ac:dyDescent="0.2">
      <c r="B8" s="8"/>
    </row>
    <row r="11" spans="1:4" x14ac:dyDescent="0.2">
      <c r="A11" s="5" t="s">
        <v>415</v>
      </c>
      <c r="B11" s="5" t="s">
        <v>490</v>
      </c>
    </row>
    <row r="12" spans="1:4" x14ac:dyDescent="0.2">
      <c r="B12" s="5" t="s">
        <v>490</v>
      </c>
    </row>
    <row r="13" spans="1:4" x14ac:dyDescent="0.2">
      <c r="B13" s="5" t="s">
        <v>496</v>
      </c>
    </row>
    <row r="14" spans="1:4" x14ac:dyDescent="0.2">
      <c r="B14" s="5" t="s">
        <v>497</v>
      </c>
    </row>
    <row r="16" spans="1:4" x14ac:dyDescent="0.2">
      <c r="C16" s="5" t="s">
        <v>491</v>
      </c>
      <c r="D16" s="5" t="s">
        <v>490</v>
      </c>
    </row>
    <row r="17" spans="1:4" x14ac:dyDescent="0.2">
      <c r="C17" s="5" t="s">
        <v>498</v>
      </c>
      <c r="D17" s="5" t="s">
        <v>490</v>
      </c>
    </row>
    <row r="18" spans="1:4" x14ac:dyDescent="0.2">
      <c r="A18" s="5" t="s">
        <v>3</v>
      </c>
      <c r="B18" s="5" t="s">
        <v>66</v>
      </c>
      <c r="C18" s="27">
        <v>22802</v>
      </c>
      <c r="D18" s="19">
        <v>63.7</v>
      </c>
    </row>
    <row r="19" spans="1:4" x14ac:dyDescent="0.2">
      <c r="A19" s="5" t="s">
        <v>15</v>
      </c>
      <c r="B19" s="5" t="s">
        <v>2</v>
      </c>
      <c r="C19" s="27">
        <v>28891</v>
      </c>
      <c r="D19" s="97">
        <v>71</v>
      </c>
    </row>
    <row r="20" spans="1:4" x14ac:dyDescent="0.2">
      <c r="A20" s="5" t="s">
        <v>29</v>
      </c>
      <c r="B20" s="5" t="s">
        <v>4</v>
      </c>
      <c r="C20" s="27">
        <v>22684</v>
      </c>
      <c r="D20" s="19">
        <v>60.9</v>
      </c>
    </row>
    <row r="21" spans="1:4" x14ac:dyDescent="0.2">
      <c r="A21" s="5" t="s">
        <v>25</v>
      </c>
      <c r="B21" s="5" t="s">
        <v>5</v>
      </c>
      <c r="C21" s="27">
        <v>21861</v>
      </c>
      <c r="D21" s="97">
        <v>68.3</v>
      </c>
    </row>
    <row r="22" spans="1:4" x14ac:dyDescent="0.2">
      <c r="A22" s="5" t="s">
        <v>400</v>
      </c>
      <c r="B22" s="5" t="s">
        <v>406</v>
      </c>
      <c r="C22" s="27">
        <v>31164</v>
      </c>
      <c r="D22" s="19">
        <v>70.6666666666667</v>
      </c>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12011-7BF3-4781-8517-2D7DDFA0E348}">
  <dimension ref="A1:E44"/>
  <sheetViews>
    <sheetView workbookViewId="0">
      <selection activeCell="C20" sqref="C20"/>
    </sheetView>
  </sheetViews>
  <sheetFormatPr defaultRowHeight="12" x14ac:dyDescent="0.2"/>
  <cols>
    <col min="1" max="1" width="9.140625" style="5"/>
    <col min="2" max="2" width="12" style="5" bestFit="1" customWidth="1"/>
    <col min="3" max="3" width="17.85546875" style="5" bestFit="1" customWidth="1"/>
    <col min="4" max="4" width="9.85546875" style="5" bestFit="1" customWidth="1"/>
    <col min="5" max="16384" width="9.140625" style="5"/>
  </cols>
  <sheetData>
    <row r="1" spans="1:5" x14ac:dyDescent="0.2">
      <c r="A1" s="3" t="s">
        <v>235</v>
      </c>
      <c r="B1" s="5" t="s">
        <v>591</v>
      </c>
    </row>
    <row r="2" spans="1:5" x14ac:dyDescent="0.2">
      <c r="A2" s="3" t="s">
        <v>236</v>
      </c>
      <c r="B2" s="5" t="s">
        <v>755</v>
      </c>
    </row>
    <row r="3" spans="1:5" x14ac:dyDescent="0.2">
      <c r="A3" s="3" t="s">
        <v>237</v>
      </c>
    </row>
    <row r="4" spans="1:5" x14ac:dyDescent="0.2">
      <c r="A4" s="3" t="s">
        <v>238</v>
      </c>
    </row>
    <row r="5" spans="1:5" x14ac:dyDescent="0.2">
      <c r="A5" s="4" t="s">
        <v>239</v>
      </c>
      <c r="B5" s="5" t="s">
        <v>463</v>
      </c>
    </row>
    <row r="6" spans="1:5" x14ac:dyDescent="0.2">
      <c r="A6" s="4" t="s">
        <v>240</v>
      </c>
      <c r="B6" s="5" t="s">
        <v>463</v>
      </c>
    </row>
    <row r="7" spans="1:5" x14ac:dyDescent="0.2">
      <c r="A7" s="4"/>
      <c r="B7" s="8"/>
    </row>
    <row r="8" spans="1:5" x14ac:dyDescent="0.2">
      <c r="A8" s="4"/>
    </row>
    <row r="9" spans="1:5" x14ac:dyDescent="0.2">
      <c r="A9" s="4"/>
    </row>
    <row r="10" spans="1:5" x14ac:dyDescent="0.2">
      <c r="A10" s="4" t="s">
        <v>241</v>
      </c>
      <c r="B10" s="5" t="s">
        <v>462</v>
      </c>
    </row>
    <row r="11" spans="1:5" x14ac:dyDescent="0.2">
      <c r="B11" s="5" t="s">
        <v>594</v>
      </c>
    </row>
    <row r="14" spans="1:5" x14ac:dyDescent="0.2">
      <c r="B14" s="5" t="s">
        <v>460</v>
      </c>
      <c r="C14" s="5" t="s">
        <v>461</v>
      </c>
      <c r="D14" s="5" t="s">
        <v>220</v>
      </c>
    </row>
    <row r="15" spans="1:5" x14ac:dyDescent="0.2">
      <c r="B15" s="87" t="s">
        <v>222</v>
      </c>
      <c r="C15" s="87" t="s">
        <v>221</v>
      </c>
      <c r="D15" s="87" t="s">
        <v>220</v>
      </c>
    </row>
    <row r="16" spans="1:5" x14ac:dyDescent="0.2">
      <c r="A16" s="5">
        <v>1962</v>
      </c>
      <c r="B16" s="88">
        <v>15959146.7627367</v>
      </c>
      <c r="C16" s="88">
        <v>31241861.333762899</v>
      </c>
      <c r="D16" s="88">
        <f t="shared" ref="D16:D44" si="0">C16-B16</f>
        <v>15282714.571026199</v>
      </c>
      <c r="E16" s="108"/>
    </row>
    <row r="17" spans="1:5" x14ac:dyDescent="0.2">
      <c r="A17" s="5">
        <v>1964</v>
      </c>
      <c r="B17" s="88">
        <v>16083229.2033791</v>
      </c>
      <c r="C17" s="88">
        <v>36533655.413059801</v>
      </c>
      <c r="D17" s="88">
        <f t="shared" si="0"/>
        <v>20450426.209680699</v>
      </c>
      <c r="E17" s="108"/>
    </row>
    <row r="18" spans="1:5" x14ac:dyDescent="0.2">
      <c r="A18" s="5">
        <v>1966</v>
      </c>
      <c r="B18" s="88">
        <v>17089412.245662302</v>
      </c>
      <c r="C18" s="88">
        <v>37273443.465139903</v>
      </c>
      <c r="D18" s="88">
        <f t="shared" si="0"/>
        <v>20184031.219477601</v>
      </c>
      <c r="E18" s="108"/>
    </row>
    <row r="19" spans="1:5" x14ac:dyDescent="0.2">
      <c r="A19" s="5">
        <v>1968</v>
      </c>
      <c r="B19" s="88">
        <v>18012704.870290499</v>
      </c>
      <c r="C19" s="88">
        <v>38734707.646937497</v>
      </c>
      <c r="D19" s="88">
        <f t="shared" si="0"/>
        <v>20722002.776646998</v>
      </c>
      <c r="E19" s="108"/>
    </row>
    <row r="20" spans="1:5" x14ac:dyDescent="0.2">
      <c r="A20" s="5">
        <v>1970</v>
      </c>
      <c r="B20" s="88">
        <v>17264330.6546898</v>
      </c>
      <c r="C20" s="88">
        <v>40877799.781593099</v>
      </c>
      <c r="D20" s="88">
        <f t="shared" si="0"/>
        <v>23613469.126903299</v>
      </c>
      <c r="E20" s="108"/>
    </row>
    <row r="21" spans="1:5" x14ac:dyDescent="0.2">
      <c r="A21" s="5">
        <v>1972</v>
      </c>
      <c r="B21" s="88">
        <v>20451748.5873864</v>
      </c>
      <c r="C21" s="88">
        <v>44738638.731567197</v>
      </c>
      <c r="D21" s="88">
        <f t="shared" si="0"/>
        <v>24286890.144180797</v>
      </c>
      <c r="E21" s="108"/>
    </row>
    <row r="22" spans="1:5" x14ac:dyDescent="0.2">
      <c r="A22" s="5">
        <v>1974</v>
      </c>
      <c r="B22" s="88">
        <v>22535897.425429299</v>
      </c>
      <c r="C22" s="88">
        <v>48372086.469808497</v>
      </c>
      <c r="D22" s="88">
        <f t="shared" si="0"/>
        <v>25836189.044379197</v>
      </c>
      <c r="E22" s="108"/>
    </row>
    <row r="23" spans="1:5" x14ac:dyDescent="0.2">
      <c r="A23" s="5">
        <v>1976</v>
      </c>
      <c r="B23" s="88">
        <v>21375750.410422899</v>
      </c>
      <c r="C23" s="88">
        <v>48746585.908382103</v>
      </c>
      <c r="D23" s="88">
        <f t="shared" si="0"/>
        <v>27370835.497959204</v>
      </c>
      <c r="E23" s="108"/>
    </row>
    <row r="24" spans="1:5" x14ac:dyDescent="0.2">
      <c r="A24" s="5">
        <v>1978</v>
      </c>
      <c r="B24" s="88">
        <v>23325475.573279999</v>
      </c>
      <c r="C24" s="88">
        <v>55015467.3974948</v>
      </c>
      <c r="D24" s="88">
        <f t="shared" si="0"/>
        <v>31689991.824214801</v>
      </c>
      <c r="E24" s="108"/>
    </row>
    <row r="25" spans="1:5" x14ac:dyDescent="0.2">
      <c r="A25" s="5">
        <v>1980</v>
      </c>
      <c r="B25" s="88">
        <v>24750392.272131398</v>
      </c>
      <c r="C25" s="88">
        <v>54772477.842755198</v>
      </c>
      <c r="D25" s="88">
        <f t="shared" si="0"/>
        <v>30022085.5706238</v>
      </c>
      <c r="E25" s="108"/>
    </row>
    <row r="26" spans="1:5" x14ac:dyDescent="0.2">
      <c r="A26" s="5">
        <v>1982</v>
      </c>
      <c r="B26" s="88">
        <v>25379858.379875001</v>
      </c>
      <c r="C26" s="88">
        <v>51452378.815938197</v>
      </c>
      <c r="D26" s="88">
        <f t="shared" si="0"/>
        <v>26072520.436063197</v>
      </c>
      <c r="E26" s="108"/>
    </row>
    <row r="27" spans="1:5" x14ac:dyDescent="0.2">
      <c r="A27" s="5">
        <v>1984</v>
      </c>
      <c r="B27" s="88">
        <v>27459755.1751858</v>
      </c>
      <c r="C27" s="88">
        <v>52311771.0585059</v>
      </c>
      <c r="D27" s="88">
        <f t="shared" si="0"/>
        <v>24852015.883320101</v>
      </c>
      <c r="E27" s="108"/>
    </row>
    <row r="28" spans="1:5" x14ac:dyDescent="0.2">
      <c r="A28" s="5">
        <v>1986</v>
      </c>
      <c r="B28" s="88">
        <v>26007876.8991374</v>
      </c>
      <c r="C28" s="88">
        <v>51305495.400150701</v>
      </c>
      <c r="D28" s="88">
        <f t="shared" si="0"/>
        <v>25297618.501013301</v>
      </c>
      <c r="E28" s="108"/>
    </row>
    <row r="29" spans="1:5" x14ac:dyDescent="0.2">
      <c r="A29" s="5">
        <v>1988</v>
      </c>
      <c r="B29" s="88">
        <v>27930277.719707701</v>
      </c>
      <c r="C29" s="88">
        <v>51084823.0272552</v>
      </c>
      <c r="D29" s="88">
        <f t="shared" si="0"/>
        <v>23154545.307547498</v>
      </c>
      <c r="E29" s="108"/>
    </row>
    <row r="30" spans="1:5" x14ac:dyDescent="0.2">
      <c r="A30" s="5">
        <v>1990</v>
      </c>
      <c r="B30" s="88">
        <v>24897131.6011177</v>
      </c>
      <c r="C30" s="88">
        <v>44727181.712125197</v>
      </c>
      <c r="D30" s="88">
        <f t="shared" si="0"/>
        <v>19830050.111007497</v>
      </c>
      <c r="E30" s="108"/>
    </row>
    <row r="31" spans="1:5" x14ac:dyDescent="0.2">
      <c r="A31" s="5">
        <v>1992</v>
      </c>
      <c r="B31" s="88">
        <v>21312058.006020099</v>
      </c>
      <c r="C31" s="88">
        <v>32931622.873653401</v>
      </c>
      <c r="D31" s="88">
        <f t="shared" si="0"/>
        <v>11619564.867633302</v>
      </c>
      <c r="E31" s="108"/>
    </row>
    <row r="32" spans="1:5" x14ac:dyDescent="0.2">
      <c r="A32" s="5">
        <v>1994</v>
      </c>
      <c r="B32" s="88">
        <v>23211805.5832076</v>
      </c>
      <c r="C32" s="88">
        <v>40670424.032022104</v>
      </c>
      <c r="D32" s="88">
        <f t="shared" si="0"/>
        <v>17458618.448814504</v>
      </c>
      <c r="E32" s="108"/>
    </row>
    <row r="33" spans="1:5" x14ac:dyDescent="0.2">
      <c r="A33" s="5">
        <v>1996</v>
      </c>
      <c r="B33" s="88">
        <v>22466320.699161299</v>
      </c>
      <c r="C33" s="88">
        <v>38834444.233473897</v>
      </c>
      <c r="D33" s="88">
        <f t="shared" si="0"/>
        <v>16368123.534312598</v>
      </c>
      <c r="E33" s="108"/>
    </row>
    <row r="34" spans="1:5" x14ac:dyDescent="0.2">
      <c r="A34" s="5">
        <v>1998</v>
      </c>
      <c r="B34" s="88">
        <v>24109457.591489401</v>
      </c>
      <c r="C34" s="88">
        <v>37576251.418380097</v>
      </c>
      <c r="D34" s="88">
        <f t="shared" si="0"/>
        <v>13466793.826890696</v>
      </c>
      <c r="E34" s="108"/>
    </row>
    <row r="35" spans="1:5" x14ac:dyDescent="0.2">
      <c r="A35" s="5">
        <v>2000</v>
      </c>
      <c r="B35" s="88">
        <v>20317248.162872002</v>
      </c>
      <c r="C35" s="88">
        <v>35994326.420836903</v>
      </c>
      <c r="D35" s="88">
        <f t="shared" si="0"/>
        <v>15677078.257964902</v>
      </c>
      <c r="E35" s="108"/>
    </row>
    <row r="36" spans="1:5" x14ac:dyDescent="0.2">
      <c r="A36" s="5">
        <v>2002</v>
      </c>
      <c r="B36" s="88">
        <v>22464323.520272601</v>
      </c>
      <c r="C36" s="88">
        <v>38701731.912696801</v>
      </c>
      <c r="D36" s="88">
        <f t="shared" si="0"/>
        <v>16237408.3924242</v>
      </c>
      <c r="E36" s="108"/>
    </row>
    <row r="37" spans="1:5" x14ac:dyDescent="0.2">
      <c r="A37" s="5">
        <v>2004</v>
      </c>
      <c r="B37" s="88">
        <v>28429704.1523485</v>
      </c>
      <c r="C37" s="88">
        <v>47907414.675020203</v>
      </c>
      <c r="D37" s="88">
        <f t="shared" si="0"/>
        <v>19477710.522671703</v>
      </c>
      <c r="E37" s="108"/>
    </row>
    <row r="38" spans="1:5" x14ac:dyDescent="0.2">
      <c r="A38" s="5">
        <v>2006</v>
      </c>
      <c r="B38" s="88">
        <v>25144602.445818398</v>
      </c>
      <c r="C38" s="88">
        <v>41583403.591275901</v>
      </c>
      <c r="D38" s="88">
        <f t="shared" si="0"/>
        <v>16438801.145457502</v>
      </c>
      <c r="E38" s="108"/>
    </row>
    <row r="39" spans="1:5" x14ac:dyDescent="0.2">
      <c r="A39" s="5">
        <v>2008</v>
      </c>
      <c r="B39" s="88">
        <v>27951652.874200001</v>
      </c>
      <c r="C39" s="88">
        <v>41889634.743108697</v>
      </c>
      <c r="D39" s="88">
        <f t="shared" si="0"/>
        <v>13937981.868908696</v>
      </c>
      <c r="E39" s="108"/>
    </row>
    <row r="40" spans="1:5" x14ac:dyDescent="0.2">
      <c r="A40" s="5">
        <v>2010</v>
      </c>
      <c r="B40" s="88">
        <v>22226373.0852101</v>
      </c>
      <c r="C40" s="88">
        <v>31223989.094763201</v>
      </c>
      <c r="D40" s="88">
        <f t="shared" si="0"/>
        <v>8997616.0095531009</v>
      </c>
      <c r="E40" s="108"/>
    </row>
    <row r="41" spans="1:5" x14ac:dyDescent="0.2">
      <c r="A41" s="5">
        <v>2012</v>
      </c>
      <c r="B41" s="88">
        <v>21505433.759989399</v>
      </c>
      <c r="C41" s="88">
        <v>29274750.039773501</v>
      </c>
      <c r="D41" s="88">
        <f t="shared" si="0"/>
        <v>7769316.279784102</v>
      </c>
      <c r="E41" s="108"/>
    </row>
    <row r="42" spans="1:5" x14ac:dyDescent="0.2">
      <c r="A42" s="5">
        <v>2014</v>
      </c>
      <c r="B42" s="88">
        <v>26341863.420627099</v>
      </c>
      <c r="C42" s="88">
        <v>35427445.982297003</v>
      </c>
      <c r="D42" s="88">
        <f t="shared" si="0"/>
        <v>9085582.5616699047</v>
      </c>
      <c r="E42" s="108"/>
    </row>
    <row r="43" spans="1:5" x14ac:dyDescent="0.2">
      <c r="A43" s="5">
        <v>2016</v>
      </c>
      <c r="B43" s="88">
        <v>24060169.484216399</v>
      </c>
      <c r="C43" s="88">
        <v>35231156.374352902</v>
      </c>
      <c r="D43" s="88">
        <f t="shared" si="0"/>
        <v>11170986.890136503</v>
      </c>
      <c r="E43" s="108"/>
    </row>
    <row r="44" spans="1:5" x14ac:dyDescent="0.2">
      <c r="A44" s="5">
        <v>2017</v>
      </c>
      <c r="B44" s="88">
        <v>24399743</v>
      </c>
      <c r="C44" s="88">
        <v>35712072.789999999</v>
      </c>
      <c r="D44" s="88">
        <f t="shared" si="0"/>
        <v>11312329.789999999</v>
      </c>
      <c r="E44" s="108"/>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57861-FD88-4A73-8C85-E61E31B40202}">
  <dimension ref="A1:C43"/>
  <sheetViews>
    <sheetView topLeftCell="A49" zoomScale="90" zoomScaleNormal="90" workbookViewId="0">
      <selection activeCell="K64" sqref="K64"/>
    </sheetView>
  </sheetViews>
  <sheetFormatPr defaultRowHeight="12" x14ac:dyDescent="0.2"/>
  <cols>
    <col min="1" max="16384" width="9.140625" style="5"/>
  </cols>
  <sheetData>
    <row r="1" spans="1:3" x14ac:dyDescent="0.2">
      <c r="A1" s="3" t="s">
        <v>235</v>
      </c>
      <c r="B1" s="5" t="s">
        <v>557</v>
      </c>
    </row>
    <row r="2" spans="1:3" x14ac:dyDescent="0.2">
      <c r="A2" s="3" t="s">
        <v>236</v>
      </c>
      <c r="B2" s="5" t="s">
        <v>595</v>
      </c>
    </row>
    <row r="3" spans="1:3" x14ac:dyDescent="0.2">
      <c r="A3" s="3" t="s">
        <v>237</v>
      </c>
    </row>
    <row r="4" spans="1:3" x14ac:dyDescent="0.2">
      <c r="A4" s="3" t="s">
        <v>238</v>
      </c>
    </row>
    <row r="5" spans="1:3" x14ac:dyDescent="0.2">
      <c r="A5" s="4" t="s">
        <v>239</v>
      </c>
      <c r="B5" s="5" t="s">
        <v>543</v>
      </c>
    </row>
    <row r="6" spans="1:3" x14ac:dyDescent="0.2">
      <c r="A6" s="4" t="s">
        <v>240</v>
      </c>
      <c r="B6" s="5" t="s">
        <v>544</v>
      </c>
    </row>
    <row r="7" spans="1:3" x14ac:dyDescent="0.2">
      <c r="A7" s="4"/>
    </row>
    <row r="8" spans="1:3" x14ac:dyDescent="0.2">
      <c r="A8" s="4"/>
      <c r="B8" s="8"/>
    </row>
    <row r="9" spans="1:3" x14ac:dyDescent="0.2">
      <c r="A9" s="4"/>
    </row>
    <row r="10" spans="1:3" x14ac:dyDescent="0.2">
      <c r="A10" s="4" t="s">
        <v>241</v>
      </c>
      <c r="B10" s="5" t="s">
        <v>592</v>
      </c>
    </row>
    <row r="11" spans="1:3" x14ac:dyDescent="0.2">
      <c r="B11" s="5" t="s">
        <v>593</v>
      </c>
    </row>
    <row r="12" spans="1:3" x14ac:dyDescent="0.2">
      <c r="B12" s="5" t="s">
        <v>466</v>
      </c>
    </row>
    <row r="13" spans="1:3" x14ac:dyDescent="0.2">
      <c r="B13" s="5" t="s">
        <v>464</v>
      </c>
    </row>
    <row r="15" spans="1:3" x14ac:dyDescent="0.2">
      <c r="B15" s="5" t="s">
        <v>464</v>
      </c>
      <c r="C15" s="5" t="s">
        <v>465</v>
      </c>
    </row>
    <row r="16" spans="1:3" x14ac:dyDescent="0.2">
      <c r="A16" s="5" t="s">
        <v>212</v>
      </c>
      <c r="B16" s="5" t="s">
        <v>466</v>
      </c>
      <c r="C16" s="5" t="s">
        <v>221</v>
      </c>
    </row>
    <row r="17" spans="1:3" x14ac:dyDescent="0.2">
      <c r="A17" s="5">
        <v>1990</v>
      </c>
      <c r="B17" s="5">
        <v>0.7</v>
      </c>
      <c r="C17" s="5">
        <v>4.3099999999999996</v>
      </c>
    </row>
    <row r="18" spans="1:3" x14ac:dyDescent="0.2">
      <c r="A18" s="5">
        <v>1991</v>
      </c>
      <c r="B18" s="5">
        <v>0.7</v>
      </c>
      <c r="C18" s="5">
        <v>4.41</v>
      </c>
    </row>
    <row r="19" spans="1:3" x14ac:dyDescent="0.2">
      <c r="A19" s="5">
        <v>1992</v>
      </c>
      <c r="B19" s="5">
        <v>0.71</v>
      </c>
      <c r="C19" s="5">
        <v>4.0199999999999996</v>
      </c>
    </row>
    <row r="20" spans="1:3" x14ac:dyDescent="0.2">
      <c r="A20" s="5">
        <v>1993</v>
      </c>
      <c r="B20" s="5">
        <v>0.72</v>
      </c>
      <c r="C20" s="5">
        <v>3.56</v>
      </c>
    </row>
    <row r="21" spans="1:3" x14ac:dyDescent="0.2">
      <c r="A21" s="5">
        <v>1994</v>
      </c>
      <c r="B21" s="5">
        <v>0.73</v>
      </c>
      <c r="C21" s="5">
        <v>3.93</v>
      </c>
    </row>
    <row r="22" spans="1:3" x14ac:dyDescent="0.2">
      <c r="A22" s="5">
        <v>1995</v>
      </c>
      <c r="B22" s="5">
        <v>0.74</v>
      </c>
      <c r="C22" s="5">
        <v>3.4</v>
      </c>
    </row>
    <row r="23" spans="1:3" x14ac:dyDescent="0.2">
      <c r="A23" s="5">
        <v>1996</v>
      </c>
      <c r="B23" s="5">
        <v>0.75</v>
      </c>
      <c r="C23" s="5">
        <v>3.76</v>
      </c>
    </row>
    <row r="24" spans="1:3" x14ac:dyDescent="0.2">
      <c r="A24" s="5">
        <v>1997</v>
      </c>
      <c r="B24" s="5">
        <v>0.75</v>
      </c>
      <c r="C24" s="5">
        <v>3.78</v>
      </c>
    </row>
    <row r="25" spans="1:3" x14ac:dyDescent="0.2">
      <c r="A25" s="5">
        <v>1998</v>
      </c>
      <c r="B25" s="5">
        <v>0.75</v>
      </c>
      <c r="C25" s="5">
        <v>3.66</v>
      </c>
    </row>
    <row r="26" spans="1:3" x14ac:dyDescent="0.2">
      <c r="A26" s="5">
        <v>1999</v>
      </c>
      <c r="B26" s="5">
        <v>0.76</v>
      </c>
      <c r="C26" s="5">
        <v>3.62</v>
      </c>
    </row>
    <row r="27" spans="1:3" x14ac:dyDescent="0.2">
      <c r="A27" s="5">
        <v>2000</v>
      </c>
      <c r="B27" s="5">
        <v>0.77</v>
      </c>
      <c r="C27" s="5">
        <v>3.52</v>
      </c>
    </row>
    <row r="28" spans="1:3" x14ac:dyDescent="0.2">
      <c r="A28" s="5">
        <v>2001</v>
      </c>
      <c r="B28" s="5">
        <v>0.78</v>
      </c>
      <c r="C28" s="5">
        <v>4.07</v>
      </c>
    </row>
    <row r="29" spans="1:3" x14ac:dyDescent="0.2">
      <c r="A29" s="5">
        <v>2002</v>
      </c>
      <c r="B29" s="5">
        <v>0.78</v>
      </c>
      <c r="C29" s="5">
        <v>3.81</v>
      </c>
    </row>
    <row r="30" spans="1:3" x14ac:dyDescent="0.2">
      <c r="A30" s="5">
        <v>2003</v>
      </c>
      <c r="B30" s="5">
        <v>0.79</v>
      </c>
      <c r="C30" s="5">
        <v>3.78</v>
      </c>
    </row>
    <row r="31" spans="1:3" x14ac:dyDescent="0.2">
      <c r="A31" s="5">
        <v>2004</v>
      </c>
      <c r="B31" s="5">
        <v>0.8</v>
      </c>
      <c r="C31" s="5">
        <v>4.74</v>
      </c>
    </row>
    <row r="32" spans="1:3" x14ac:dyDescent="0.2">
      <c r="A32" s="5">
        <v>2005</v>
      </c>
      <c r="B32" s="5">
        <v>0.8</v>
      </c>
      <c r="C32" s="5">
        <v>4.33</v>
      </c>
    </row>
    <row r="33" spans="1:3" x14ac:dyDescent="0.2">
      <c r="A33" s="5">
        <v>2006</v>
      </c>
      <c r="B33" s="5">
        <v>0.81</v>
      </c>
      <c r="C33" s="5">
        <v>4.1399999999999997</v>
      </c>
    </row>
    <row r="34" spans="1:3" x14ac:dyDescent="0.2">
      <c r="A34" s="5">
        <v>2007</v>
      </c>
      <c r="B34" s="5">
        <v>0.81</v>
      </c>
      <c r="C34" s="5">
        <v>3.59</v>
      </c>
    </row>
    <row r="35" spans="1:3" x14ac:dyDescent="0.2">
      <c r="A35" s="5">
        <v>2008</v>
      </c>
      <c r="B35" s="5">
        <v>0.82</v>
      </c>
      <c r="C35" s="5">
        <v>4.1900000000000004</v>
      </c>
    </row>
    <row r="36" spans="1:3" x14ac:dyDescent="0.2">
      <c r="A36" s="5">
        <v>2009</v>
      </c>
      <c r="B36" s="5">
        <v>0.82</v>
      </c>
      <c r="C36" s="5">
        <v>3.37</v>
      </c>
    </row>
    <row r="37" spans="1:3" x14ac:dyDescent="0.2">
      <c r="A37" s="5">
        <v>2010</v>
      </c>
      <c r="B37" s="5">
        <v>0.82</v>
      </c>
      <c r="C37" s="5">
        <v>3.15</v>
      </c>
    </row>
    <row r="38" spans="1:3" x14ac:dyDescent="0.2">
      <c r="A38" s="5">
        <v>2011</v>
      </c>
      <c r="B38" s="5">
        <v>0.83</v>
      </c>
      <c r="C38" s="5">
        <v>3.52</v>
      </c>
    </row>
    <row r="39" spans="1:3" x14ac:dyDescent="0.2">
      <c r="A39" s="5">
        <v>2012</v>
      </c>
      <c r="B39" s="5">
        <v>0.83</v>
      </c>
      <c r="C39" s="5">
        <v>2.97</v>
      </c>
    </row>
    <row r="40" spans="1:3" x14ac:dyDescent="0.2">
      <c r="A40" s="5">
        <v>2013</v>
      </c>
      <c r="B40" s="5">
        <v>0.83</v>
      </c>
      <c r="C40" s="5">
        <v>3.27</v>
      </c>
    </row>
    <row r="41" spans="1:3" x14ac:dyDescent="0.2">
      <c r="A41" s="5">
        <v>2014</v>
      </c>
      <c r="B41" s="5">
        <v>0.83</v>
      </c>
      <c r="C41" s="5">
        <v>3.61</v>
      </c>
    </row>
    <row r="42" spans="1:3" x14ac:dyDescent="0.2">
      <c r="A42" s="5">
        <v>2015</v>
      </c>
      <c r="B42" s="5">
        <v>0.83</v>
      </c>
      <c r="C42" s="5">
        <v>3.55</v>
      </c>
    </row>
    <row r="43" spans="1:3" x14ac:dyDescent="0.2">
      <c r="A43" s="5">
        <v>2016</v>
      </c>
      <c r="B43" s="5">
        <v>0.83</v>
      </c>
      <c r="C43" s="5">
        <v>3.61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7B07F-FECF-4E91-B468-3732B9115D7F}">
  <dimension ref="A1:C73"/>
  <sheetViews>
    <sheetView workbookViewId="0">
      <selection activeCell="C20" sqref="C20"/>
    </sheetView>
  </sheetViews>
  <sheetFormatPr defaultRowHeight="12" x14ac:dyDescent="0.2"/>
  <cols>
    <col min="1" max="1" width="12.7109375" style="7" bestFit="1" customWidth="1"/>
    <col min="2" max="16384" width="9.140625" style="7"/>
  </cols>
  <sheetData>
    <row r="1" spans="1:3" x14ac:dyDescent="0.2">
      <c r="A1" s="89" t="s">
        <v>235</v>
      </c>
      <c r="B1" s="7" t="s">
        <v>537</v>
      </c>
    </row>
    <row r="2" spans="1:3" x14ac:dyDescent="0.2">
      <c r="A2" s="89" t="s">
        <v>236</v>
      </c>
      <c r="B2" s="7" t="s">
        <v>558</v>
      </c>
    </row>
    <row r="3" spans="1:3" x14ac:dyDescent="0.2">
      <c r="A3" s="89" t="s">
        <v>237</v>
      </c>
    </row>
    <row r="4" spans="1:3" x14ac:dyDescent="0.2">
      <c r="A4" s="89" t="s">
        <v>238</v>
      </c>
    </row>
    <row r="5" spans="1:3" x14ac:dyDescent="0.2">
      <c r="A5" s="90" t="s">
        <v>239</v>
      </c>
      <c r="B5" s="7" t="s">
        <v>397</v>
      </c>
    </row>
    <row r="6" spans="1:3" x14ac:dyDescent="0.2">
      <c r="A6" s="90" t="s">
        <v>240</v>
      </c>
      <c r="B6" s="7" t="s">
        <v>398</v>
      </c>
    </row>
    <row r="7" spans="1:3" x14ac:dyDescent="0.2">
      <c r="A7" s="90"/>
      <c r="B7" s="8"/>
    </row>
    <row r="8" spans="1:3" x14ac:dyDescent="0.2">
      <c r="A8" s="90"/>
    </row>
    <row r="9" spans="1:3" x14ac:dyDescent="0.2">
      <c r="A9" s="90"/>
    </row>
    <row r="10" spans="1:3" x14ac:dyDescent="0.2">
      <c r="A10" s="90" t="s">
        <v>241</v>
      </c>
      <c r="B10" s="7" t="s">
        <v>390</v>
      </c>
    </row>
    <row r="11" spans="1:3" x14ac:dyDescent="0.2">
      <c r="A11" s="90"/>
      <c r="B11" s="7" t="s">
        <v>391</v>
      </c>
    </row>
    <row r="14" spans="1:3" x14ac:dyDescent="0.2">
      <c r="B14" s="7" t="s">
        <v>536</v>
      </c>
      <c r="C14" s="7" t="s">
        <v>394</v>
      </c>
    </row>
    <row r="15" spans="1:3" x14ac:dyDescent="0.2">
      <c r="B15" s="7" t="s">
        <v>395</v>
      </c>
      <c r="C15" s="7" t="s">
        <v>393</v>
      </c>
    </row>
    <row r="16" spans="1:3" x14ac:dyDescent="0.2">
      <c r="A16" s="102" t="s">
        <v>8</v>
      </c>
      <c r="B16" s="100">
        <v>13.21</v>
      </c>
      <c r="C16" s="100">
        <v>30</v>
      </c>
    </row>
    <row r="17" spans="1:3" x14ac:dyDescent="0.2">
      <c r="A17" s="102" t="s">
        <v>7</v>
      </c>
      <c r="B17" s="100">
        <v>13.83</v>
      </c>
      <c r="C17" s="100">
        <v>30</v>
      </c>
    </row>
    <row r="18" spans="1:3" x14ac:dyDescent="0.2">
      <c r="A18" s="102" t="s">
        <v>6</v>
      </c>
      <c r="B18" s="100">
        <v>14.08</v>
      </c>
      <c r="C18" s="100">
        <v>30</v>
      </c>
    </row>
    <row r="19" spans="1:3" x14ac:dyDescent="0.2">
      <c r="A19" s="102" t="s">
        <v>19</v>
      </c>
      <c r="B19" s="100">
        <v>14.58</v>
      </c>
      <c r="C19" s="100">
        <v>30</v>
      </c>
    </row>
    <row r="20" spans="1:3" x14ac:dyDescent="0.2">
      <c r="A20" s="102" t="s">
        <v>10</v>
      </c>
      <c r="B20" s="100">
        <v>14.84</v>
      </c>
      <c r="C20" s="100">
        <v>30</v>
      </c>
    </row>
    <row r="21" spans="1:3" x14ac:dyDescent="0.2">
      <c r="A21" s="102" t="s">
        <v>11</v>
      </c>
      <c r="B21" s="100">
        <v>17.010000000000002</v>
      </c>
      <c r="C21" s="100">
        <v>30</v>
      </c>
    </row>
    <row r="22" spans="1:3" x14ac:dyDescent="0.2">
      <c r="A22" s="102" t="s">
        <v>12</v>
      </c>
      <c r="B22" s="100">
        <v>18.16</v>
      </c>
      <c r="C22" s="100">
        <v>30</v>
      </c>
    </row>
    <row r="23" spans="1:3" x14ac:dyDescent="0.2">
      <c r="A23" s="102" t="s">
        <v>13</v>
      </c>
      <c r="B23" s="100">
        <v>20.81</v>
      </c>
      <c r="C23" s="100">
        <v>30</v>
      </c>
    </row>
    <row r="24" spans="1:3" x14ac:dyDescent="0.2">
      <c r="A24" s="102" t="s">
        <v>14</v>
      </c>
      <c r="B24" s="100">
        <v>21.3</v>
      </c>
      <c r="C24" s="100">
        <v>30</v>
      </c>
    </row>
    <row r="25" spans="1:3" x14ac:dyDescent="0.2">
      <c r="A25" s="102" t="s">
        <v>15</v>
      </c>
      <c r="B25" s="100">
        <v>21.87</v>
      </c>
      <c r="C25" s="100">
        <v>30</v>
      </c>
    </row>
    <row r="26" spans="1:3" x14ac:dyDescent="0.2">
      <c r="A26" s="102" t="s">
        <v>3</v>
      </c>
      <c r="B26" s="100">
        <v>22.24</v>
      </c>
      <c r="C26" s="100">
        <v>30</v>
      </c>
    </row>
    <row r="27" spans="1:3" x14ac:dyDescent="0.2">
      <c r="A27" s="102" t="s">
        <v>17</v>
      </c>
      <c r="B27" s="100">
        <v>22.26</v>
      </c>
      <c r="C27" s="100">
        <v>30</v>
      </c>
    </row>
    <row r="28" spans="1:3" x14ac:dyDescent="0.2">
      <c r="A28" s="102" t="s">
        <v>18</v>
      </c>
      <c r="B28" s="100">
        <v>23.4</v>
      </c>
      <c r="C28" s="100">
        <v>30</v>
      </c>
    </row>
    <row r="29" spans="1:3" x14ac:dyDescent="0.2">
      <c r="A29" s="102" t="s">
        <v>9</v>
      </c>
      <c r="B29" s="100">
        <v>26.07</v>
      </c>
      <c r="C29" s="100">
        <v>30</v>
      </c>
    </row>
    <row r="30" spans="1:3" x14ac:dyDescent="0.2">
      <c r="A30" s="102" t="s">
        <v>16</v>
      </c>
      <c r="B30" s="100">
        <v>26.94</v>
      </c>
      <c r="C30" s="100">
        <v>30</v>
      </c>
    </row>
    <row r="31" spans="1:3" x14ac:dyDescent="0.2">
      <c r="A31" s="102" t="s">
        <v>20</v>
      </c>
      <c r="B31" s="100">
        <v>27.99</v>
      </c>
      <c r="C31" s="100">
        <v>30</v>
      </c>
    </row>
    <row r="32" spans="1:3" x14ac:dyDescent="0.2">
      <c r="A32" s="102" t="s">
        <v>23</v>
      </c>
      <c r="B32" s="100">
        <v>28.23</v>
      </c>
      <c r="C32" s="100">
        <v>30</v>
      </c>
    </row>
    <row r="33" spans="1:3" x14ac:dyDescent="0.2">
      <c r="A33" s="102" t="s">
        <v>22</v>
      </c>
      <c r="B33" s="100">
        <v>28.67</v>
      </c>
      <c r="C33" s="100">
        <v>30</v>
      </c>
    </row>
    <row r="34" spans="1:3" x14ac:dyDescent="0.2">
      <c r="A34" s="102" t="s">
        <v>21</v>
      </c>
      <c r="B34" s="100">
        <v>28.79</v>
      </c>
      <c r="C34" s="100">
        <v>30</v>
      </c>
    </row>
    <row r="35" spans="1:3" x14ac:dyDescent="0.2">
      <c r="A35" s="102" t="s">
        <v>24</v>
      </c>
      <c r="B35" s="100">
        <v>34.79</v>
      </c>
      <c r="C35" s="100">
        <v>30</v>
      </c>
    </row>
    <row r="36" spans="1:3" x14ac:dyDescent="0.2">
      <c r="A36" s="102" t="s">
        <v>25</v>
      </c>
      <c r="B36" s="100">
        <v>37.44</v>
      </c>
      <c r="C36" s="100">
        <v>30</v>
      </c>
    </row>
    <row r="37" spans="1:3" x14ac:dyDescent="0.2">
      <c r="A37" s="102" t="s">
        <v>27</v>
      </c>
      <c r="B37" s="100">
        <v>37.549999999999997</v>
      </c>
      <c r="C37" s="100">
        <v>30</v>
      </c>
    </row>
    <row r="38" spans="1:3" x14ac:dyDescent="0.2">
      <c r="A38" s="102" t="s">
        <v>26</v>
      </c>
      <c r="B38" s="100">
        <v>37.590000000000003</v>
      </c>
      <c r="C38" s="100">
        <v>30</v>
      </c>
    </row>
    <row r="39" spans="1:3" x14ac:dyDescent="0.2">
      <c r="A39" s="102" t="s">
        <v>28</v>
      </c>
      <c r="B39" s="100">
        <v>38.01</v>
      </c>
      <c r="C39" s="100">
        <v>30</v>
      </c>
    </row>
    <row r="40" spans="1:3" x14ac:dyDescent="0.2">
      <c r="A40" s="102" t="s">
        <v>29</v>
      </c>
      <c r="B40" s="100">
        <v>39.58</v>
      </c>
      <c r="C40" s="100">
        <v>30</v>
      </c>
    </row>
    <row r="41" spans="1:3" x14ac:dyDescent="0.2">
      <c r="A41" s="102" t="s">
        <v>32</v>
      </c>
      <c r="B41" s="100">
        <v>40.42</v>
      </c>
      <c r="C41" s="100">
        <v>30</v>
      </c>
    </row>
    <row r="42" spans="1:3" x14ac:dyDescent="0.2">
      <c r="A42" s="102" t="s">
        <v>30</v>
      </c>
      <c r="B42" s="100">
        <v>40.97</v>
      </c>
      <c r="C42" s="100">
        <v>30</v>
      </c>
    </row>
    <row r="43" spans="1:3" x14ac:dyDescent="0.2">
      <c r="A43" s="102" t="s">
        <v>31</v>
      </c>
      <c r="B43" s="100">
        <v>51.42</v>
      </c>
      <c r="C43" s="100">
        <v>30</v>
      </c>
    </row>
    <row r="44" spans="1:3" x14ac:dyDescent="0.2">
      <c r="B44" s="100"/>
      <c r="C44" s="100"/>
    </row>
    <row r="45" spans="1:3" x14ac:dyDescent="0.2">
      <c r="A45" s="103"/>
      <c r="B45" s="101"/>
      <c r="C45" s="100"/>
    </row>
    <row r="46" spans="1:3" x14ac:dyDescent="0.2">
      <c r="A46" s="103" t="s">
        <v>173</v>
      </c>
      <c r="B46" s="100">
        <v>14.08</v>
      </c>
      <c r="C46" s="100">
        <v>30</v>
      </c>
    </row>
    <row r="47" spans="1:3" x14ac:dyDescent="0.2">
      <c r="A47" s="103" t="s">
        <v>165</v>
      </c>
      <c r="B47" s="100">
        <v>13.83</v>
      </c>
      <c r="C47" s="100">
        <v>30</v>
      </c>
    </row>
    <row r="48" spans="1:3" x14ac:dyDescent="0.2">
      <c r="A48" s="103" t="s">
        <v>177</v>
      </c>
      <c r="B48" s="100">
        <v>13.21</v>
      </c>
      <c r="C48" s="100">
        <v>30</v>
      </c>
    </row>
    <row r="49" spans="1:3" x14ac:dyDescent="0.2">
      <c r="A49" s="103" t="s">
        <v>68</v>
      </c>
      <c r="B49" s="100">
        <v>26.07</v>
      </c>
      <c r="C49" s="100">
        <v>30</v>
      </c>
    </row>
    <row r="50" spans="1:3" x14ac:dyDescent="0.2">
      <c r="A50" s="103" t="s">
        <v>85</v>
      </c>
      <c r="B50" s="100">
        <v>14.84</v>
      </c>
      <c r="C50" s="100">
        <v>30</v>
      </c>
    </row>
    <row r="51" spans="1:3" x14ac:dyDescent="0.2">
      <c r="A51" s="103" t="s">
        <v>146</v>
      </c>
      <c r="B51" s="100">
        <v>17.010000000000002</v>
      </c>
      <c r="C51" s="100">
        <v>30</v>
      </c>
    </row>
    <row r="52" spans="1:3" x14ac:dyDescent="0.2">
      <c r="A52" s="103" t="s">
        <v>158</v>
      </c>
      <c r="B52" s="100">
        <v>18.16</v>
      </c>
      <c r="C52" s="100">
        <v>30</v>
      </c>
    </row>
    <row r="53" spans="1:3" x14ac:dyDescent="0.2">
      <c r="A53" s="103" t="s">
        <v>162</v>
      </c>
      <c r="B53" s="100">
        <v>20.81</v>
      </c>
      <c r="C53" s="100">
        <v>30</v>
      </c>
    </row>
    <row r="54" spans="1:3" x14ac:dyDescent="0.2">
      <c r="A54" s="103" t="s">
        <v>126</v>
      </c>
      <c r="B54" s="100">
        <v>21.3</v>
      </c>
      <c r="C54" s="100">
        <v>30</v>
      </c>
    </row>
    <row r="55" spans="1:3" x14ac:dyDescent="0.2">
      <c r="A55" s="103" t="s">
        <v>2</v>
      </c>
      <c r="B55" s="100">
        <v>21.87</v>
      </c>
      <c r="C55" s="100">
        <v>30</v>
      </c>
    </row>
    <row r="56" spans="1:3" x14ac:dyDescent="0.2">
      <c r="A56" s="103" t="s">
        <v>127</v>
      </c>
      <c r="B56" s="100">
        <v>26.94</v>
      </c>
      <c r="C56" s="100">
        <v>30</v>
      </c>
    </row>
    <row r="57" spans="1:3" x14ac:dyDescent="0.2">
      <c r="A57" s="103" t="s">
        <v>66</v>
      </c>
      <c r="B57" s="100">
        <v>22.24</v>
      </c>
      <c r="C57" s="100">
        <v>30</v>
      </c>
    </row>
    <row r="58" spans="1:3" x14ac:dyDescent="0.2">
      <c r="A58" s="103" t="s">
        <v>137</v>
      </c>
      <c r="B58" s="100">
        <v>22.26</v>
      </c>
      <c r="C58" s="100">
        <v>30</v>
      </c>
    </row>
    <row r="59" spans="1:3" x14ac:dyDescent="0.2">
      <c r="A59" s="103" t="s">
        <v>110</v>
      </c>
      <c r="B59" s="100">
        <v>23.4</v>
      </c>
      <c r="C59" s="100">
        <v>30</v>
      </c>
    </row>
    <row r="60" spans="1:3" x14ac:dyDescent="0.2">
      <c r="A60" s="103" t="s">
        <v>19</v>
      </c>
      <c r="B60" s="100">
        <v>14.58</v>
      </c>
      <c r="C60" s="100">
        <v>30</v>
      </c>
    </row>
    <row r="61" spans="1:3" x14ac:dyDescent="0.2">
      <c r="A61" s="103" t="s">
        <v>116</v>
      </c>
      <c r="B61" s="100">
        <v>27.99</v>
      </c>
      <c r="C61" s="100">
        <v>30</v>
      </c>
    </row>
    <row r="62" spans="1:3" x14ac:dyDescent="0.2">
      <c r="A62" s="103" t="s">
        <v>147</v>
      </c>
      <c r="B62" s="100">
        <v>28.79</v>
      </c>
      <c r="C62" s="100">
        <v>30</v>
      </c>
    </row>
    <row r="63" spans="1:3" x14ac:dyDescent="0.2">
      <c r="A63" s="103" t="s">
        <v>396</v>
      </c>
      <c r="B63" s="100">
        <v>28.23</v>
      </c>
      <c r="C63" s="100">
        <v>30</v>
      </c>
    </row>
    <row r="64" spans="1:3" x14ac:dyDescent="0.2">
      <c r="A64" s="103" t="s">
        <v>47</v>
      </c>
      <c r="B64" s="100">
        <v>28.67</v>
      </c>
      <c r="C64" s="100">
        <v>30</v>
      </c>
    </row>
    <row r="65" spans="1:3" x14ac:dyDescent="0.2">
      <c r="A65" s="103" t="s">
        <v>145</v>
      </c>
      <c r="B65" s="100">
        <v>34.79</v>
      </c>
      <c r="C65" s="100">
        <v>30</v>
      </c>
    </row>
    <row r="66" spans="1:3" x14ac:dyDescent="0.2">
      <c r="A66" s="103" t="s">
        <v>5</v>
      </c>
      <c r="B66" s="100">
        <v>37.44</v>
      </c>
      <c r="C66" s="100">
        <v>30</v>
      </c>
    </row>
    <row r="67" spans="1:3" x14ac:dyDescent="0.2">
      <c r="A67" s="103" t="s">
        <v>70</v>
      </c>
      <c r="B67" s="100">
        <v>37.590000000000003</v>
      </c>
      <c r="C67" s="100">
        <v>30</v>
      </c>
    </row>
    <row r="68" spans="1:3" x14ac:dyDescent="0.2">
      <c r="A68" s="103" t="s">
        <v>94</v>
      </c>
      <c r="B68" s="100">
        <v>37.549999999999997</v>
      </c>
      <c r="C68" s="100">
        <v>30</v>
      </c>
    </row>
    <row r="69" spans="1:3" x14ac:dyDescent="0.2">
      <c r="A69" s="103" t="s">
        <v>160</v>
      </c>
      <c r="B69" s="100">
        <v>38.01</v>
      </c>
      <c r="C69" s="100">
        <v>30</v>
      </c>
    </row>
    <row r="70" spans="1:3" x14ac:dyDescent="0.2">
      <c r="A70" s="103" t="s">
        <v>4</v>
      </c>
      <c r="B70" s="100">
        <v>39.58</v>
      </c>
      <c r="C70" s="100">
        <v>30</v>
      </c>
    </row>
    <row r="71" spans="1:3" x14ac:dyDescent="0.2">
      <c r="A71" s="103" t="s">
        <v>125</v>
      </c>
      <c r="B71" s="100">
        <v>40.97</v>
      </c>
      <c r="C71" s="100">
        <v>30</v>
      </c>
    </row>
    <row r="72" spans="1:3" x14ac:dyDescent="0.2">
      <c r="A72" s="103" t="s">
        <v>103</v>
      </c>
      <c r="B72" s="100">
        <v>51.42</v>
      </c>
      <c r="C72" s="100">
        <v>30</v>
      </c>
    </row>
    <row r="73" spans="1:3" x14ac:dyDescent="0.2">
      <c r="A73" s="103" t="s">
        <v>159</v>
      </c>
      <c r="B73" s="100">
        <v>40.42</v>
      </c>
      <c r="C73" s="100">
        <v>30</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C8985-0796-4BE6-B05F-4D410EEAA1E7}">
  <dimension ref="A1:B45"/>
  <sheetViews>
    <sheetView zoomScale="89" workbookViewId="0">
      <selection activeCell="K64" sqref="K64"/>
    </sheetView>
  </sheetViews>
  <sheetFormatPr defaultRowHeight="12" x14ac:dyDescent="0.2"/>
  <cols>
    <col min="1" max="16384" width="9.140625" style="5"/>
  </cols>
  <sheetData>
    <row r="1" spans="1:2" x14ac:dyDescent="0.2">
      <c r="A1" s="3" t="s">
        <v>235</v>
      </c>
      <c r="B1" s="5" t="s">
        <v>596</v>
      </c>
    </row>
    <row r="2" spans="1:2" x14ac:dyDescent="0.2">
      <c r="A2" s="3" t="s">
        <v>236</v>
      </c>
      <c r="B2" s="5" t="s">
        <v>597</v>
      </c>
    </row>
    <row r="3" spans="1:2" x14ac:dyDescent="0.2">
      <c r="A3" s="3" t="s">
        <v>237</v>
      </c>
    </row>
    <row r="4" spans="1:2" x14ac:dyDescent="0.2">
      <c r="A4" s="3" t="s">
        <v>238</v>
      </c>
    </row>
    <row r="5" spans="1:2" x14ac:dyDescent="0.2">
      <c r="A5" s="4" t="s">
        <v>239</v>
      </c>
      <c r="B5" s="5" t="s">
        <v>467</v>
      </c>
    </row>
    <row r="6" spans="1:2" x14ac:dyDescent="0.2">
      <c r="A6" s="4" t="s">
        <v>240</v>
      </c>
      <c r="B6" s="5" t="s">
        <v>468</v>
      </c>
    </row>
    <row r="7" spans="1:2" x14ac:dyDescent="0.2">
      <c r="A7" s="4"/>
    </row>
    <row r="8" spans="1:2" x14ac:dyDescent="0.2">
      <c r="A8" s="4"/>
    </row>
    <row r="9" spans="1:2" x14ac:dyDescent="0.2">
      <c r="A9" s="4"/>
    </row>
    <row r="10" spans="1:2" x14ac:dyDescent="0.2">
      <c r="A10" s="4" t="s">
        <v>241</v>
      </c>
      <c r="B10" s="5" t="s">
        <v>598</v>
      </c>
    </row>
    <row r="11" spans="1:2" x14ac:dyDescent="0.2">
      <c r="B11" s="5" t="s">
        <v>599</v>
      </c>
    </row>
    <row r="14" spans="1:2" x14ac:dyDescent="0.2">
      <c r="B14" s="5" t="s">
        <v>600</v>
      </c>
    </row>
    <row r="15" spans="1:2" x14ac:dyDescent="0.2">
      <c r="B15" s="5" t="s">
        <v>225</v>
      </c>
    </row>
    <row r="16" spans="1:2" x14ac:dyDescent="0.2">
      <c r="A16" s="14">
        <v>1991</v>
      </c>
      <c r="B16" s="12"/>
    </row>
    <row r="17" spans="1:2" x14ac:dyDescent="0.2">
      <c r="A17" s="14">
        <v>1992</v>
      </c>
      <c r="B17" s="12"/>
    </row>
    <row r="18" spans="1:2" x14ac:dyDescent="0.2">
      <c r="A18" s="14">
        <v>1993</v>
      </c>
      <c r="B18" s="106">
        <v>-3.3052693331181699</v>
      </c>
    </row>
    <row r="19" spans="1:2" x14ac:dyDescent="0.2">
      <c r="A19" s="14">
        <v>1994</v>
      </c>
      <c r="B19" s="106">
        <v>0.91740017700227705</v>
      </c>
    </row>
    <row r="20" spans="1:2" x14ac:dyDescent="0.2">
      <c r="A20" s="14">
        <v>1995</v>
      </c>
      <c r="B20" s="106">
        <v>2.3376848236677801</v>
      </c>
    </row>
    <row r="21" spans="1:2" x14ac:dyDescent="0.2">
      <c r="A21" s="14">
        <v>1996</v>
      </c>
      <c r="B21" s="106">
        <v>2.5563602080923902</v>
      </c>
    </row>
    <row r="22" spans="1:2" x14ac:dyDescent="0.2">
      <c r="A22" s="14">
        <v>1997</v>
      </c>
      <c r="B22" s="106">
        <v>4.6123636006501796</v>
      </c>
    </row>
    <row r="23" spans="1:2" x14ac:dyDescent="0.2">
      <c r="A23" s="14">
        <v>1998</v>
      </c>
      <c r="B23" s="106">
        <v>4.9579703087795099</v>
      </c>
    </row>
    <row r="24" spans="1:2" x14ac:dyDescent="0.2">
      <c r="A24" s="14">
        <v>1999</v>
      </c>
      <c r="B24" s="106">
        <v>1.61965975206727</v>
      </c>
    </row>
    <row r="25" spans="1:2" x14ac:dyDescent="0.2">
      <c r="A25" s="14">
        <v>2000</v>
      </c>
      <c r="B25" s="106">
        <v>2.5016687755706202</v>
      </c>
    </row>
    <row r="26" spans="1:2" x14ac:dyDescent="0.2">
      <c r="A26" s="14">
        <v>2001</v>
      </c>
      <c r="B26" s="106">
        <v>4.1886896282096897</v>
      </c>
    </row>
    <row r="27" spans="1:2" x14ac:dyDescent="0.2">
      <c r="A27" s="14">
        <v>2002</v>
      </c>
      <c r="B27" s="106">
        <v>4.8327626041217204</v>
      </c>
    </row>
    <row r="28" spans="1:2" x14ac:dyDescent="0.2">
      <c r="A28" s="14">
        <v>2003</v>
      </c>
      <c r="B28" s="106">
        <v>3.6537684739305298</v>
      </c>
    </row>
    <row r="29" spans="1:2" x14ac:dyDescent="0.2">
      <c r="A29" s="14">
        <v>2004</v>
      </c>
      <c r="B29" s="106">
        <v>4.6678165710272799</v>
      </c>
    </row>
    <row r="30" spans="1:2" x14ac:dyDescent="0.2">
      <c r="A30" s="14">
        <v>2005</v>
      </c>
      <c r="B30" s="106">
        <v>4.5848460483824001</v>
      </c>
    </row>
    <row r="31" spans="1:2" x14ac:dyDescent="0.2">
      <c r="A31" s="14">
        <v>2006</v>
      </c>
      <c r="B31" s="106">
        <v>6.0523679647046498</v>
      </c>
    </row>
    <row r="32" spans="1:2" x14ac:dyDescent="0.2">
      <c r="A32" s="14">
        <v>2007</v>
      </c>
      <c r="B32" s="106">
        <v>4.7755174875553204</v>
      </c>
    </row>
    <row r="33" spans="1:2" x14ac:dyDescent="0.2">
      <c r="A33" s="14">
        <v>2008</v>
      </c>
      <c r="B33" s="106">
        <v>5.1169720627485296</v>
      </c>
    </row>
    <row r="34" spans="1:2" x14ac:dyDescent="0.2">
      <c r="A34" s="14">
        <v>2009</v>
      </c>
      <c r="B34" s="106">
        <v>5.1568890294297303</v>
      </c>
    </row>
    <row r="35" spans="1:2" x14ac:dyDescent="0.2">
      <c r="A35" s="14">
        <v>2010</v>
      </c>
      <c r="B35" s="106">
        <v>6.0319803537500798</v>
      </c>
    </row>
    <row r="36" spans="1:2" x14ac:dyDescent="0.2">
      <c r="A36" s="14">
        <v>2011</v>
      </c>
      <c r="B36" s="106">
        <v>6.0954784523533299</v>
      </c>
    </row>
    <row r="37" spans="1:2" x14ac:dyDescent="0.2">
      <c r="A37" s="14">
        <v>2012</v>
      </c>
      <c r="B37" s="106">
        <v>5.3490932602590497</v>
      </c>
    </row>
    <row r="38" spans="1:2" x14ac:dyDescent="0.2">
      <c r="A38" s="14">
        <v>2013</v>
      </c>
      <c r="B38" s="106">
        <v>9.5216123129841392</v>
      </c>
    </row>
    <row r="39" spans="1:2" x14ac:dyDescent="0.2">
      <c r="A39" s="14">
        <v>2014</v>
      </c>
      <c r="B39" s="106">
        <v>11.0879128910447</v>
      </c>
    </row>
    <row r="40" spans="1:2" x14ac:dyDescent="0.2">
      <c r="A40" s="14">
        <v>2015</v>
      </c>
      <c r="B40" s="106">
        <v>12.486748202425</v>
      </c>
    </row>
    <row r="41" spans="1:2" x14ac:dyDescent="0.2">
      <c r="A41" s="14">
        <v>2016</v>
      </c>
      <c r="B41" s="106">
        <v>12.6532255986092</v>
      </c>
    </row>
    <row r="42" spans="1:2" x14ac:dyDescent="0.2">
      <c r="A42" s="14">
        <v>2017</v>
      </c>
      <c r="B42" s="106">
        <v>12.2772895695676</v>
      </c>
    </row>
    <row r="43" spans="1:2" x14ac:dyDescent="0.2">
      <c r="A43" s="14">
        <v>2018</v>
      </c>
      <c r="B43" s="106">
        <v>14.529148192870499</v>
      </c>
    </row>
    <row r="44" spans="1:2" x14ac:dyDescent="0.2">
      <c r="A44" s="14">
        <v>2019</v>
      </c>
      <c r="B44" s="12"/>
    </row>
    <row r="45" spans="1:2" x14ac:dyDescent="0.2">
      <c r="A45" s="14">
        <v>2020</v>
      </c>
      <c r="B45" s="27"/>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D8BC3-1B30-413D-B20C-CC75A32FC380}">
  <dimension ref="A1:G45"/>
  <sheetViews>
    <sheetView workbookViewId="0">
      <selection activeCell="K64" sqref="K64"/>
    </sheetView>
  </sheetViews>
  <sheetFormatPr defaultRowHeight="12" x14ac:dyDescent="0.2"/>
  <cols>
    <col min="1" max="4" width="9.140625" style="5"/>
    <col min="5" max="7" width="15.85546875" style="5" bestFit="1" customWidth="1"/>
    <col min="8" max="16384" width="9.140625" style="5"/>
  </cols>
  <sheetData>
    <row r="1" spans="1:7" x14ac:dyDescent="0.2">
      <c r="A1" s="129" t="s">
        <v>235</v>
      </c>
      <c r="B1" s="9" t="s">
        <v>601</v>
      </c>
      <c r="C1" s="9"/>
    </row>
    <row r="2" spans="1:7" x14ac:dyDescent="0.2">
      <c r="A2" s="129" t="s">
        <v>236</v>
      </c>
      <c r="B2" s="129" t="s">
        <v>602</v>
      </c>
      <c r="C2" s="9"/>
    </row>
    <row r="3" spans="1:7" x14ac:dyDescent="0.2">
      <c r="A3" s="129" t="s">
        <v>237</v>
      </c>
      <c r="B3" s="9"/>
      <c r="C3" s="9"/>
    </row>
    <row r="4" spans="1:7" x14ac:dyDescent="0.2">
      <c r="A4" s="129" t="s">
        <v>238</v>
      </c>
      <c r="B4" s="9"/>
      <c r="C4" s="9"/>
    </row>
    <row r="5" spans="1:7" x14ac:dyDescent="0.2">
      <c r="A5" s="130" t="s">
        <v>239</v>
      </c>
      <c r="B5" s="9" t="s">
        <v>467</v>
      </c>
      <c r="C5" s="9"/>
    </row>
    <row r="6" spans="1:7" x14ac:dyDescent="0.2">
      <c r="A6" s="130" t="s">
        <v>240</v>
      </c>
      <c r="B6" s="9" t="s">
        <v>468</v>
      </c>
      <c r="C6" s="9"/>
    </row>
    <row r="7" spans="1:7" x14ac:dyDescent="0.2">
      <c r="A7" s="9"/>
      <c r="B7" s="9"/>
      <c r="C7" s="9"/>
    </row>
    <row r="8" spans="1:7" x14ac:dyDescent="0.2">
      <c r="A8" s="9"/>
      <c r="B8" s="9"/>
      <c r="C8" s="9"/>
    </row>
    <row r="9" spans="1:7" x14ac:dyDescent="0.2">
      <c r="A9" s="9"/>
      <c r="B9" s="9"/>
      <c r="C9" s="9"/>
    </row>
    <row r="10" spans="1:7" x14ac:dyDescent="0.2">
      <c r="A10" s="9" t="s">
        <v>415</v>
      </c>
      <c r="B10" s="9" t="s">
        <v>390</v>
      </c>
      <c r="C10" s="9"/>
    </row>
    <row r="11" spans="1:7" x14ac:dyDescent="0.2">
      <c r="A11" s="9"/>
      <c r="B11" s="9" t="s">
        <v>391</v>
      </c>
      <c r="C11" s="9"/>
    </row>
    <row r="12" spans="1:7" x14ac:dyDescent="0.2">
      <c r="A12" s="9"/>
      <c r="B12" s="9"/>
      <c r="C12" s="9"/>
    </row>
    <row r="14" spans="1:7" s="9" customFormat="1" x14ac:dyDescent="0.25">
      <c r="B14" s="9" t="s">
        <v>472</v>
      </c>
      <c r="C14" s="9" t="s">
        <v>473</v>
      </c>
      <c r="D14" s="9" t="s">
        <v>471</v>
      </c>
    </row>
    <row r="15" spans="1:7" s="9" customFormat="1" x14ac:dyDescent="0.25">
      <c r="B15" s="9" t="s">
        <v>469</v>
      </c>
      <c r="C15" s="9" t="s">
        <v>470</v>
      </c>
      <c r="D15" s="9" t="s">
        <v>484</v>
      </c>
    </row>
    <row r="16" spans="1:7" x14ac:dyDescent="0.2">
      <c r="A16" s="14">
        <v>1991</v>
      </c>
      <c r="B16" s="106"/>
      <c r="C16" s="106"/>
      <c r="D16" s="108"/>
      <c r="E16" s="109"/>
      <c r="F16" s="109"/>
      <c r="G16" s="109"/>
    </row>
    <row r="17" spans="1:7" x14ac:dyDescent="0.2">
      <c r="A17" s="14">
        <v>1992</v>
      </c>
      <c r="B17" s="106">
        <v>-3.0641803454068297</v>
      </c>
      <c r="C17" s="106"/>
      <c r="D17" s="108"/>
      <c r="E17" s="109"/>
      <c r="F17" s="109"/>
      <c r="G17" s="109"/>
    </row>
    <row r="18" spans="1:7" x14ac:dyDescent="0.2">
      <c r="A18" s="14">
        <v>1993</v>
      </c>
      <c r="B18" s="106">
        <v>-0.57610851719321943</v>
      </c>
      <c r="C18" s="106"/>
      <c r="D18" s="108"/>
      <c r="E18" s="109"/>
      <c r="F18" s="109"/>
      <c r="G18" s="109"/>
    </row>
    <row r="19" spans="1:7" x14ac:dyDescent="0.2">
      <c r="A19" s="14">
        <v>1994</v>
      </c>
      <c r="B19" s="106">
        <v>2.9471545567159012</v>
      </c>
      <c r="C19" s="106">
        <v>2.7532833762969062</v>
      </c>
      <c r="D19" s="106">
        <v>3.1627845940866735</v>
      </c>
      <c r="E19" s="109"/>
      <c r="F19" s="109"/>
      <c r="G19" s="109"/>
    </row>
    <row r="20" spans="1:7" x14ac:dyDescent="0.2">
      <c r="A20" s="14">
        <v>1995</v>
      </c>
      <c r="B20" s="106">
        <v>1.4895254755676177</v>
      </c>
      <c r="C20" s="106">
        <v>0.91678616459296303</v>
      </c>
      <c r="D20" s="106">
        <v>-2.3309808548989963</v>
      </c>
      <c r="E20" s="109"/>
      <c r="F20" s="109"/>
      <c r="G20" s="109"/>
    </row>
    <row r="21" spans="1:7" x14ac:dyDescent="0.2">
      <c r="A21" s="14">
        <v>1996</v>
      </c>
      <c r="B21" s="106">
        <v>8.2416143168288158E-2</v>
      </c>
      <c r="C21" s="106">
        <v>-0.45159362564824335</v>
      </c>
      <c r="D21" s="106">
        <v>-1.3836598331666892</v>
      </c>
      <c r="E21" s="109"/>
      <c r="F21" s="109"/>
      <c r="G21" s="109"/>
    </row>
    <row r="22" spans="1:7" x14ac:dyDescent="0.2">
      <c r="A22" s="14">
        <v>1997</v>
      </c>
      <c r="B22" s="106">
        <v>3.1431241315149236</v>
      </c>
      <c r="C22" s="106">
        <v>1.4401827981414215</v>
      </c>
      <c r="D22" s="106">
        <v>3.1038682641401323</v>
      </c>
      <c r="E22" s="109"/>
      <c r="F22" s="109"/>
      <c r="G22" s="109"/>
    </row>
    <row r="23" spans="1:7" x14ac:dyDescent="0.2">
      <c r="A23" s="14">
        <v>1998</v>
      </c>
      <c r="B23" s="106">
        <v>3.9000024976171943</v>
      </c>
      <c r="C23" s="106">
        <v>3.6663535966368102</v>
      </c>
      <c r="D23" s="106">
        <v>5.3639961389869057</v>
      </c>
      <c r="E23" s="109"/>
      <c r="F23" s="109"/>
      <c r="G23" s="109"/>
    </row>
    <row r="24" spans="1:7" x14ac:dyDescent="0.2">
      <c r="A24" s="14">
        <v>1999</v>
      </c>
      <c r="B24" s="106">
        <v>3.0710274573513487</v>
      </c>
      <c r="C24" s="106">
        <v>2.9000000000000004</v>
      </c>
      <c r="D24" s="106">
        <v>1.5864047833803172</v>
      </c>
      <c r="E24" s="109"/>
      <c r="F24" s="109"/>
      <c r="G24" s="109"/>
    </row>
    <row r="25" spans="1:7" x14ac:dyDescent="0.2">
      <c r="A25" s="14">
        <v>2000</v>
      </c>
      <c r="B25" s="106">
        <v>4.479191685216577</v>
      </c>
      <c r="C25" s="106">
        <v>5.2</v>
      </c>
      <c r="D25" s="106">
        <v>4.1803267007780818</v>
      </c>
      <c r="E25" s="109"/>
      <c r="F25" s="109"/>
      <c r="G25" s="109"/>
    </row>
    <row r="26" spans="1:7" x14ac:dyDescent="0.2">
      <c r="A26" s="14">
        <v>2001</v>
      </c>
      <c r="B26" s="106">
        <v>4.0740933177556968</v>
      </c>
      <c r="C26" s="106">
        <v>4.1000000000000005</v>
      </c>
      <c r="D26" s="106">
        <v>5.7181684432466113</v>
      </c>
      <c r="E26" s="109"/>
      <c r="F26" s="109"/>
      <c r="G26" s="109"/>
    </row>
    <row r="27" spans="1:7" x14ac:dyDescent="0.2">
      <c r="A27" s="14">
        <v>2002</v>
      </c>
      <c r="B27" s="106">
        <v>4.7412788650364774</v>
      </c>
      <c r="C27" s="106">
        <v>4.9000000000000004</v>
      </c>
      <c r="D27" s="106">
        <v>7.8699917596858739</v>
      </c>
      <c r="E27" s="109"/>
      <c r="F27" s="109"/>
      <c r="G27" s="109"/>
    </row>
    <row r="28" spans="1:7" x14ac:dyDescent="0.2">
      <c r="A28" s="14">
        <v>2003</v>
      </c>
      <c r="B28" s="106">
        <v>4.084526805487144</v>
      </c>
      <c r="C28" s="106">
        <v>4.2</v>
      </c>
      <c r="D28" s="106">
        <v>5.1241896135991567</v>
      </c>
      <c r="E28" s="109"/>
      <c r="F28" s="109"/>
      <c r="G28" s="109"/>
    </row>
    <row r="29" spans="1:7" x14ac:dyDescent="0.2">
      <c r="A29" s="14">
        <v>2004</v>
      </c>
      <c r="B29" s="106">
        <v>4.822851425338996</v>
      </c>
      <c r="C29" s="106">
        <v>4.2</v>
      </c>
      <c r="D29" s="106">
        <v>5.088457866170998</v>
      </c>
      <c r="E29" s="109"/>
      <c r="F29" s="109"/>
      <c r="G29" s="109"/>
    </row>
    <row r="30" spans="1:7" x14ac:dyDescent="0.2">
      <c r="A30" s="14">
        <v>2005</v>
      </c>
      <c r="B30" s="106">
        <v>4.2436257682035148</v>
      </c>
      <c r="C30" s="106">
        <v>4.1308372237662354</v>
      </c>
      <c r="D30" s="106">
        <v>2.9598840542291498</v>
      </c>
      <c r="E30" s="109"/>
      <c r="F30" s="109"/>
      <c r="G30" s="109"/>
    </row>
    <row r="31" spans="1:7" x14ac:dyDescent="0.2">
      <c r="A31" s="14">
        <v>2006</v>
      </c>
      <c r="B31" s="106">
        <v>4.0310133213400405</v>
      </c>
      <c r="C31" s="106">
        <v>4.408785674615487</v>
      </c>
      <c r="D31" s="106">
        <v>2.951356244886469</v>
      </c>
      <c r="E31" s="109"/>
      <c r="F31" s="109"/>
      <c r="G31" s="109"/>
    </row>
    <row r="32" spans="1:7" x14ac:dyDescent="0.2">
      <c r="A32" s="14">
        <v>2007</v>
      </c>
      <c r="B32" s="106">
        <v>0.24217777712691202</v>
      </c>
      <c r="C32" s="106">
        <v>-1.1462286651232176</v>
      </c>
      <c r="D32" s="106">
        <v>-1.305503961575468</v>
      </c>
      <c r="E32" s="109"/>
      <c r="F32" s="109"/>
      <c r="G32" s="109"/>
    </row>
    <row r="33" spans="1:7" x14ac:dyDescent="0.2">
      <c r="A33" s="14">
        <v>2008</v>
      </c>
      <c r="B33" s="106">
        <v>1.0582916688485398</v>
      </c>
      <c r="C33" s="106">
        <v>1.8569930514904343</v>
      </c>
      <c r="D33" s="106">
        <v>0.96202105194964815</v>
      </c>
      <c r="E33" s="109"/>
      <c r="F33" s="109"/>
      <c r="G33" s="109"/>
    </row>
    <row r="34" spans="1:7" x14ac:dyDescent="0.2">
      <c r="A34" s="14">
        <v>2009</v>
      </c>
      <c r="B34" s="106">
        <v>-6.6995547273532168</v>
      </c>
      <c r="C34" s="106">
        <v>-4.4397049245842624</v>
      </c>
      <c r="D34" s="106">
        <v>-6.2926061771591009</v>
      </c>
      <c r="E34" s="109"/>
      <c r="F34" s="109"/>
      <c r="G34" s="109"/>
    </row>
    <row r="35" spans="1:7" x14ac:dyDescent="0.2">
      <c r="A35" s="14">
        <v>2010</v>
      </c>
      <c r="B35" s="106">
        <v>0.66429182484881721</v>
      </c>
      <c r="C35" s="106">
        <v>0.47306876407704124</v>
      </c>
      <c r="D35" s="106">
        <v>0.38264128994518387</v>
      </c>
      <c r="E35" s="109"/>
      <c r="F35" s="109"/>
      <c r="G35" s="109"/>
    </row>
    <row r="36" spans="1:7" x14ac:dyDescent="0.2">
      <c r="A36" s="14">
        <v>2011</v>
      </c>
      <c r="B36" s="106">
        <v>1.8190799577628098</v>
      </c>
      <c r="C36" s="106">
        <v>1.5842891128818477</v>
      </c>
      <c r="D36" s="106">
        <v>0.27673855092997712</v>
      </c>
      <c r="E36" s="109"/>
      <c r="F36" s="109"/>
      <c r="G36" s="109"/>
    </row>
    <row r="37" spans="1:7" x14ac:dyDescent="0.2">
      <c r="A37" s="14">
        <v>2012</v>
      </c>
      <c r="B37" s="106">
        <v>-1.4717888510830619</v>
      </c>
      <c r="C37" s="106">
        <v>-0.80374545370960959</v>
      </c>
      <c r="D37" s="106">
        <v>-2.0376644420294525</v>
      </c>
      <c r="E37" s="109"/>
      <c r="F37" s="109"/>
      <c r="G37" s="109"/>
    </row>
    <row r="38" spans="1:7" x14ac:dyDescent="0.2">
      <c r="A38" s="14">
        <v>2013</v>
      </c>
      <c r="B38" s="106">
        <v>1.9629840486290673</v>
      </c>
      <c r="C38" s="106">
        <v>3.3929759817063143</v>
      </c>
      <c r="D38" s="106">
        <v>4.9279554224113724</v>
      </c>
      <c r="E38" s="109"/>
      <c r="F38" s="109"/>
      <c r="G38" s="109"/>
    </row>
    <row r="39" spans="1:7" x14ac:dyDescent="0.2">
      <c r="A39" s="14">
        <v>2014</v>
      </c>
      <c r="B39" s="106">
        <v>4.1950824094781041</v>
      </c>
      <c r="C39" s="106">
        <v>2.5829554931347047</v>
      </c>
      <c r="D39" s="106">
        <v>3.9576888198454867</v>
      </c>
      <c r="E39" s="109"/>
      <c r="F39" s="109"/>
      <c r="G39" s="109"/>
    </row>
    <row r="40" spans="1:7" x14ac:dyDescent="0.2">
      <c r="A40" s="14">
        <v>2015</v>
      </c>
      <c r="B40" s="106">
        <v>3.8455577063258914</v>
      </c>
      <c r="C40" s="106">
        <v>3.6001894443988642</v>
      </c>
      <c r="D40" s="106">
        <v>4.5901180826375167</v>
      </c>
      <c r="E40" s="109"/>
      <c r="F40" s="109"/>
      <c r="G40" s="109"/>
    </row>
    <row r="41" spans="1:7" x14ac:dyDescent="0.2">
      <c r="A41" s="14">
        <v>2016</v>
      </c>
      <c r="B41" s="106">
        <v>2.1999987612549461</v>
      </c>
      <c r="C41" s="106">
        <v>4.3122204210690711</v>
      </c>
      <c r="D41" s="106">
        <v>5.1425024186798396</v>
      </c>
      <c r="E41" s="109"/>
      <c r="F41" s="109"/>
      <c r="G41" s="109"/>
    </row>
    <row r="42" spans="1:7" x14ac:dyDescent="0.2">
      <c r="A42" s="14">
        <v>2017</v>
      </c>
      <c r="B42" s="106">
        <v>4.3228090005756599</v>
      </c>
      <c r="C42" s="106">
        <v>2.7844849764835971</v>
      </c>
      <c r="D42" s="106">
        <v>2.1351345222053908</v>
      </c>
      <c r="E42" s="109"/>
      <c r="F42" s="109"/>
      <c r="G42" s="109"/>
    </row>
    <row r="43" spans="1:7" x14ac:dyDescent="0.2">
      <c r="A43" s="14">
        <v>2018</v>
      </c>
      <c r="B43" s="106">
        <v>5.0940025644981688</v>
      </c>
      <c r="C43" s="106">
        <v>5.1446795695496519</v>
      </c>
      <c r="D43" s="106">
        <v>4.3719390821909059</v>
      </c>
      <c r="E43" s="109"/>
      <c r="F43" s="109"/>
      <c r="G43" s="109"/>
    </row>
    <row r="44" spans="1:7" x14ac:dyDescent="0.2">
      <c r="A44" s="14">
        <v>2019</v>
      </c>
      <c r="B44" s="106">
        <v>4.9277922745018827</v>
      </c>
      <c r="C44" s="106"/>
      <c r="D44" s="108"/>
      <c r="E44" s="109"/>
      <c r="F44" s="109"/>
      <c r="G44" s="109"/>
    </row>
    <row r="45" spans="1:7" x14ac:dyDescent="0.2">
      <c r="A45" s="14">
        <v>2020</v>
      </c>
      <c r="B45" s="108"/>
      <c r="C45" s="108"/>
      <c r="D45" s="108"/>
      <c r="E45" s="109"/>
      <c r="F45" s="109"/>
      <c r="G45" s="109"/>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73042-9E82-4FD4-BD64-F920D3D324D4}">
  <dimension ref="A1:D41"/>
  <sheetViews>
    <sheetView workbookViewId="0">
      <selection activeCell="K64" sqref="K64"/>
    </sheetView>
  </sheetViews>
  <sheetFormatPr defaultRowHeight="12" x14ac:dyDescent="0.2"/>
  <cols>
    <col min="1" max="4" width="9.140625" style="5"/>
    <col min="5" max="6" width="16.140625" style="5" bestFit="1" customWidth="1"/>
    <col min="7" max="16384" width="9.140625" style="5"/>
  </cols>
  <sheetData>
    <row r="1" spans="1:4" x14ac:dyDescent="0.2">
      <c r="A1" s="3" t="s">
        <v>235</v>
      </c>
      <c r="B1" s="5" t="s">
        <v>257</v>
      </c>
    </row>
    <row r="2" spans="1:4" x14ac:dyDescent="0.2">
      <c r="A2" s="3" t="s">
        <v>236</v>
      </c>
      <c r="B2" s="5" t="s">
        <v>756</v>
      </c>
    </row>
    <row r="3" spans="1:4" x14ac:dyDescent="0.2">
      <c r="A3" s="3" t="s">
        <v>237</v>
      </c>
    </row>
    <row r="4" spans="1:4" x14ac:dyDescent="0.2">
      <c r="A4" s="3" t="s">
        <v>238</v>
      </c>
    </row>
    <row r="5" spans="1:4" x14ac:dyDescent="0.2">
      <c r="A5" s="4" t="s">
        <v>239</v>
      </c>
      <c r="B5" s="5" t="s">
        <v>288</v>
      </c>
    </row>
    <row r="6" spans="1:4" x14ac:dyDescent="0.2">
      <c r="A6" s="4" t="s">
        <v>240</v>
      </c>
      <c r="B6" s="5" t="s">
        <v>603</v>
      </c>
    </row>
    <row r="7" spans="1:4" x14ac:dyDescent="0.2">
      <c r="A7" s="4"/>
    </row>
    <row r="8" spans="1:4" x14ac:dyDescent="0.2">
      <c r="A8" s="4"/>
    </row>
    <row r="9" spans="1:4" x14ac:dyDescent="0.2">
      <c r="A9" s="4"/>
    </row>
    <row r="10" spans="1:4" x14ac:dyDescent="0.2">
      <c r="A10" s="4" t="s">
        <v>241</v>
      </c>
      <c r="B10" s="5" t="s">
        <v>390</v>
      </c>
    </row>
    <row r="11" spans="1:4" x14ac:dyDescent="0.2">
      <c r="B11" s="5" t="s">
        <v>391</v>
      </c>
    </row>
    <row r="16" spans="1:4" x14ac:dyDescent="0.2">
      <c r="B16" s="5" t="s">
        <v>604</v>
      </c>
      <c r="C16" s="16" t="s">
        <v>258</v>
      </c>
      <c r="D16" s="5" t="s">
        <v>259</v>
      </c>
    </row>
    <row r="17" spans="1:4" x14ac:dyDescent="0.2">
      <c r="B17" s="15" t="s">
        <v>254</v>
      </c>
      <c r="C17" s="15" t="s">
        <v>255</v>
      </c>
      <c r="D17" s="15" t="s">
        <v>256</v>
      </c>
    </row>
    <row r="18" spans="1:4" x14ac:dyDescent="0.2">
      <c r="A18" s="15" t="s">
        <v>247</v>
      </c>
      <c r="B18" s="15">
        <v>2</v>
      </c>
      <c r="C18" s="110">
        <v>6.4516129032258061</v>
      </c>
      <c r="D18" s="110">
        <v>35.227103113517437</v>
      </c>
    </row>
    <row r="19" spans="1:4" x14ac:dyDescent="0.2">
      <c r="A19" s="15" t="s">
        <v>248</v>
      </c>
      <c r="B19" s="15">
        <v>2</v>
      </c>
      <c r="C19" s="110">
        <v>6.4516129032258061</v>
      </c>
      <c r="D19" s="110">
        <v>35.560709234603713</v>
      </c>
    </row>
    <row r="20" spans="1:4" x14ac:dyDescent="0.2">
      <c r="A20" s="15" t="s">
        <v>250</v>
      </c>
      <c r="B20" s="15">
        <v>2</v>
      </c>
      <c r="C20" s="110">
        <v>6.4516129032258061</v>
      </c>
      <c r="D20" s="110">
        <v>6.4221331999367024</v>
      </c>
    </row>
    <row r="21" spans="1:4" x14ac:dyDescent="0.2">
      <c r="A21" s="15" t="s">
        <v>249</v>
      </c>
      <c r="B21" s="15">
        <v>3</v>
      </c>
      <c r="C21" s="110">
        <v>9.67741935483871</v>
      </c>
      <c r="D21" s="110">
        <v>7.6337010779867889</v>
      </c>
    </row>
    <row r="22" spans="1:4" x14ac:dyDescent="0.2">
      <c r="A22" s="5" t="s">
        <v>245</v>
      </c>
      <c r="B22" s="15">
        <v>4</v>
      </c>
      <c r="C22" s="110">
        <v>12.903225806451612</v>
      </c>
      <c r="D22" s="110">
        <v>16.7100295204643</v>
      </c>
    </row>
    <row r="23" spans="1:4" x14ac:dyDescent="0.2">
      <c r="A23" s="15" t="s">
        <v>229</v>
      </c>
      <c r="B23" s="15">
        <v>4</v>
      </c>
      <c r="C23" s="110">
        <v>12.903225806451612</v>
      </c>
      <c r="D23" s="110">
        <v>18.311209945897193</v>
      </c>
    </row>
    <row r="24" spans="1:4" x14ac:dyDescent="0.2">
      <c r="A24" s="5" t="s">
        <v>246</v>
      </c>
      <c r="B24" s="15">
        <v>5</v>
      </c>
      <c r="C24" s="110">
        <v>16.129032258064516</v>
      </c>
      <c r="D24" s="110">
        <v>10.821495309281296</v>
      </c>
    </row>
    <row r="25" spans="1:4" x14ac:dyDescent="0.2">
      <c r="A25" s="15" t="s">
        <v>251</v>
      </c>
      <c r="B25" s="15">
        <v>6</v>
      </c>
      <c r="C25" s="110">
        <v>19.35483870967742</v>
      </c>
      <c r="D25" s="110">
        <v>15.554476026795113</v>
      </c>
    </row>
    <row r="26" spans="1:4" x14ac:dyDescent="0.2">
      <c r="A26" s="15" t="s">
        <v>252</v>
      </c>
      <c r="B26" s="15">
        <v>7</v>
      </c>
      <c r="C26" s="110">
        <v>22.58064516129032</v>
      </c>
      <c r="D26" s="110">
        <v>21.545347785532112</v>
      </c>
    </row>
    <row r="27" spans="1:4" x14ac:dyDescent="0.2">
      <c r="A27" s="15" t="s">
        <v>253</v>
      </c>
      <c r="B27" s="15">
        <v>7</v>
      </c>
      <c r="C27" s="110">
        <v>22.58064516129032</v>
      </c>
      <c r="D27" s="110">
        <v>8.4606799877408569</v>
      </c>
    </row>
    <row r="28" spans="1:4" x14ac:dyDescent="0.2">
      <c r="A28" s="5" t="s">
        <v>244</v>
      </c>
      <c r="B28" s="15">
        <v>11</v>
      </c>
      <c r="C28" s="110">
        <v>35.483870967741936</v>
      </c>
      <c r="D28" s="110">
        <v>34.972228540412559</v>
      </c>
    </row>
    <row r="29" spans="1:4" x14ac:dyDescent="0.2">
      <c r="C29" s="108"/>
      <c r="D29" s="108"/>
    </row>
    <row r="30" spans="1:4" x14ac:dyDescent="0.2">
      <c r="C30" s="108"/>
      <c r="D30" s="108"/>
    </row>
    <row r="31" spans="1:4" x14ac:dyDescent="0.2">
      <c r="A31" s="5" t="s">
        <v>264</v>
      </c>
      <c r="B31" s="15">
        <v>2</v>
      </c>
      <c r="C31" s="110">
        <v>6.4516129032258061</v>
      </c>
      <c r="D31" s="110">
        <v>35.227103113517437</v>
      </c>
    </row>
    <row r="32" spans="1:4" x14ac:dyDescent="0.2">
      <c r="A32" s="5" t="s">
        <v>439</v>
      </c>
      <c r="B32" s="15">
        <v>2</v>
      </c>
      <c r="C32" s="110">
        <v>6.4516129032258061</v>
      </c>
      <c r="D32" s="110">
        <v>35.560709234603713</v>
      </c>
    </row>
    <row r="33" spans="1:4" x14ac:dyDescent="0.2">
      <c r="A33" s="5" t="s">
        <v>266</v>
      </c>
      <c r="B33" s="15">
        <v>2</v>
      </c>
      <c r="C33" s="110">
        <v>6.4516129032258061</v>
      </c>
      <c r="D33" s="110">
        <v>6.4221331999367024</v>
      </c>
    </row>
    <row r="34" spans="1:4" x14ac:dyDescent="0.2">
      <c r="A34" s="5" t="s">
        <v>265</v>
      </c>
      <c r="B34" s="15">
        <v>3</v>
      </c>
      <c r="C34" s="110">
        <v>9.67741935483871</v>
      </c>
      <c r="D34" s="110">
        <v>7.6337010779867889</v>
      </c>
    </row>
    <row r="35" spans="1:4" x14ac:dyDescent="0.2">
      <c r="A35" s="15" t="s">
        <v>261</v>
      </c>
      <c r="B35" s="15">
        <v>4</v>
      </c>
      <c r="C35" s="110">
        <v>12.903225806451612</v>
      </c>
      <c r="D35" s="110">
        <v>16.7100295204643</v>
      </c>
    </row>
    <row r="36" spans="1:4" x14ac:dyDescent="0.2">
      <c r="A36" s="5" t="s">
        <v>263</v>
      </c>
      <c r="B36" s="15">
        <v>4</v>
      </c>
      <c r="C36" s="110">
        <v>12.903225806451612</v>
      </c>
      <c r="D36" s="110">
        <v>18.311209945897193</v>
      </c>
    </row>
    <row r="37" spans="1:4" x14ac:dyDescent="0.2">
      <c r="A37" s="15" t="s">
        <v>262</v>
      </c>
      <c r="B37" s="15">
        <v>5</v>
      </c>
      <c r="C37" s="110">
        <v>16.129032258064516</v>
      </c>
      <c r="D37" s="110">
        <v>10.821495309281296</v>
      </c>
    </row>
    <row r="38" spans="1:4" x14ac:dyDescent="0.2">
      <c r="A38" s="5" t="s">
        <v>267</v>
      </c>
      <c r="B38" s="15">
        <v>6</v>
      </c>
      <c r="C38" s="110">
        <v>19.35483870967742</v>
      </c>
      <c r="D38" s="110">
        <v>15.554476026795113</v>
      </c>
    </row>
    <row r="39" spans="1:4" x14ac:dyDescent="0.2">
      <c r="A39" s="5" t="s">
        <v>269</v>
      </c>
      <c r="B39" s="15">
        <v>7</v>
      </c>
      <c r="C39" s="110">
        <v>22.58064516129032</v>
      </c>
      <c r="D39" s="110">
        <v>21.545347785532112</v>
      </c>
    </row>
    <row r="40" spans="1:4" x14ac:dyDescent="0.2">
      <c r="A40" s="5" t="s">
        <v>268</v>
      </c>
      <c r="B40" s="15">
        <v>7</v>
      </c>
      <c r="C40" s="110">
        <v>22.58064516129032</v>
      </c>
      <c r="D40" s="110">
        <v>8.4606799877408569</v>
      </c>
    </row>
    <row r="41" spans="1:4" x14ac:dyDescent="0.2">
      <c r="A41" s="17" t="s">
        <v>260</v>
      </c>
      <c r="B41" s="15">
        <v>11</v>
      </c>
      <c r="C41" s="110">
        <v>35.483870967741936</v>
      </c>
      <c r="D41" s="110">
        <v>34.972228540412559</v>
      </c>
    </row>
  </sheetData>
  <sortState xmlns:xlrd2="http://schemas.microsoft.com/office/spreadsheetml/2017/richdata2" ref="A31:D41">
    <sortCondition ref="C31:C41"/>
  </sortState>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41610-8DB4-4528-B24C-25EB65ACE982}">
  <dimension ref="A1:R21"/>
  <sheetViews>
    <sheetView zoomScale="110" zoomScaleNormal="110" workbookViewId="0">
      <selection activeCell="K64" sqref="K64"/>
    </sheetView>
  </sheetViews>
  <sheetFormatPr defaultRowHeight="12" x14ac:dyDescent="0.2"/>
  <cols>
    <col min="1" max="1" width="15.140625" style="5" customWidth="1"/>
    <col min="2" max="4" width="6.85546875" style="5" bestFit="1" customWidth="1"/>
    <col min="5" max="5" width="7.85546875" style="5" bestFit="1" customWidth="1"/>
    <col min="6" max="6" width="8.85546875" style="5" bestFit="1" customWidth="1"/>
    <col min="7" max="10" width="7.85546875" style="5" bestFit="1" customWidth="1"/>
    <col min="11" max="11" width="8.85546875" style="5" bestFit="1" customWidth="1"/>
    <col min="12" max="13" width="7.85546875" style="5" bestFit="1" customWidth="1"/>
    <col min="14" max="14" width="15.42578125" style="5" bestFit="1" customWidth="1"/>
    <col min="15" max="15" width="2.140625" style="5" customWidth="1"/>
    <col min="16" max="16" width="10.140625" style="5" bestFit="1" customWidth="1"/>
    <col min="17" max="16384" width="9.140625" style="5"/>
  </cols>
  <sheetData>
    <row r="1" spans="1:18" x14ac:dyDescent="0.2">
      <c r="A1" s="3" t="s">
        <v>235</v>
      </c>
      <c r="B1" s="136" t="s">
        <v>605</v>
      </c>
      <c r="C1" s="136"/>
      <c r="D1" s="136"/>
      <c r="E1" s="136"/>
      <c r="F1" s="136"/>
      <c r="G1" s="136"/>
      <c r="H1" s="136"/>
      <c r="I1" s="136"/>
      <c r="J1" s="136"/>
      <c r="K1" s="136"/>
      <c r="L1" s="136"/>
      <c r="M1" s="136"/>
      <c r="N1" s="136"/>
    </row>
    <row r="2" spans="1:18" x14ac:dyDescent="0.2">
      <c r="A2" s="3" t="s">
        <v>236</v>
      </c>
      <c r="B2" s="5" t="s">
        <v>757</v>
      </c>
    </row>
    <row r="3" spans="1:18" x14ac:dyDescent="0.2">
      <c r="A3" s="3" t="s">
        <v>237</v>
      </c>
    </row>
    <row r="4" spans="1:18" x14ac:dyDescent="0.2">
      <c r="A4" s="3" t="s">
        <v>238</v>
      </c>
    </row>
    <row r="5" spans="1:18" x14ac:dyDescent="0.2">
      <c r="A5" s="4" t="s">
        <v>239</v>
      </c>
      <c r="B5" s="5" t="s">
        <v>606</v>
      </c>
    </row>
    <row r="6" spans="1:18" x14ac:dyDescent="0.2">
      <c r="A6" s="4" t="s">
        <v>240</v>
      </c>
      <c r="B6" s="5" t="s">
        <v>492</v>
      </c>
    </row>
    <row r="7" spans="1:18" x14ac:dyDescent="0.2">
      <c r="A7" s="4"/>
    </row>
    <row r="10" spans="1:18" x14ac:dyDescent="0.2">
      <c r="N10" s="5" t="s">
        <v>283</v>
      </c>
      <c r="P10" s="5" t="s">
        <v>493</v>
      </c>
    </row>
    <row r="11" spans="1:18" x14ac:dyDescent="0.2">
      <c r="B11" s="5" t="s">
        <v>270</v>
      </c>
      <c r="C11" s="5" t="s">
        <v>271</v>
      </c>
      <c r="D11" s="5" t="s">
        <v>272</v>
      </c>
      <c r="E11" s="5" t="s">
        <v>273</v>
      </c>
      <c r="F11" s="5" t="s">
        <v>274</v>
      </c>
      <c r="G11" s="5" t="s">
        <v>275</v>
      </c>
      <c r="H11" s="5" t="s">
        <v>276</v>
      </c>
      <c r="I11" s="5" t="s">
        <v>277</v>
      </c>
      <c r="J11" s="5" t="s">
        <v>278</v>
      </c>
      <c r="K11" s="5" t="s">
        <v>279</v>
      </c>
      <c r="L11" s="5" t="s">
        <v>280</v>
      </c>
      <c r="M11" s="5" t="s">
        <v>281</v>
      </c>
      <c r="N11" s="5" t="s">
        <v>282</v>
      </c>
      <c r="P11" s="5" t="s">
        <v>440</v>
      </c>
    </row>
    <row r="12" spans="1:18" x14ac:dyDescent="0.2">
      <c r="A12" s="5">
        <v>2016</v>
      </c>
      <c r="B12" s="27">
        <v>239</v>
      </c>
      <c r="C12" s="27">
        <v>313</v>
      </c>
      <c r="D12" s="27">
        <v>207</v>
      </c>
      <c r="E12" s="27">
        <v>625</v>
      </c>
      <c r="F12" s="27">
        <v>27870</v>
      </c>
      <c r="G12" s="27">
        <v>18815</v>
      </c>
      <c r="H12" s="27">
        <v>20036</v>
      </c>
      <c r="I12" s="27">
        <v>19750</v>
      </c>
      <c r="J12" s="27">
        <v>17826</v>
      </c>
      <c r="K12" s="27">
        <v>22213</v>
      </c>
      <c r="L12" s="27">
        <v>16419</v>
      </c>
      <c r="M12" s="27">
        <v>8718</v>
      </c>
      <c r="N12" s="27">
        <v>153031</v>
      </c>
      <c r="P12" s="12">
        <f>SUM(B12:E12)/N12</f>
        <v>9.0439192059125276E-3</v>
      </c>
    </row>
    <row r="13" spans="1:18" x14ac:dyDescent="0.2">
      <c r="A13" s="5">
        <v>2017</v>
      </c>
      <c r="B13" s="27">
        <v>281</v>
      </c>
      <c r="C13" s="27">
        <v>571</v>
      </c>
      <c r="D13" s="27">
        <v>441</v>
      </c>
      <c r="E13" s="27">
        <v>1777</v>
      </c>
      <c r="F13" s="27">
        <v>29723</v>
      </c>
      <c r="G13" s="27">
        <v>19735</v>
      </c>
      <c r="H13" s="27">
        <v>21561</v>
      </c>
      <c r="I13" s="27">
        <v>20277</v>
      </c>
      <c r="J13" s="27">
        <v>19172</v>
      </c>
      <c r="K13" s="27">
        <v>22987</v>
      </c>
      <c r="L13" s="27">
        <v>17104</v>
      </c>
      <c r="M13" s="27">
        <v>9082</v>
      </c>
      <c r="N13" s="27">
        <v>162711</v>
      </c>
      <c r="P13" s="12">
        <f t="shared" ref="P13:P15" si="0">SUM(B13:E13)/N13</f>
        <v>1.8867808568566354E-2</v>
      </c>
      <c r="R13" s="95"/>
    </row>
    <row r="14" spans="1:18" x14ac:dyDescent="0.2">
      <c r="A14" s="5">
        <v>2018</v>
      </c>
      <c r="B14" s="27">
        <v>443</v>
      </c>
      <c r="C14" s="27">
        <v>669</v>
      </c>
      <c r="D14" s="27">
        <v>419</v>
      </c>
      <c r="E14" s="27">
        <v>2922</v>
      </c>
      <c r="F14" s="27">
        <v>33006</v>
      </c>
      <c r="G14" s="27">
        <v>19777</v>
      </c>
      <c r="H14" s="27">
        <v>21190</v>
      </c>
      <c r="I14" s="27">
        <v>20764</v>
      </c>
      <c r="J14" s="27">
        <v>19712</v>
      </c>
      <c r="K14" s="27">
        <v>24009</v>
      </c>
      <c r="L14" s="27">
        <v>18018</v>
      </c>
      <c r="M14" s="27">
        <v>9584</v>
      </c>
      <c r="N14" s="27">
        <v>170513</v>
      </c>
      <c r="P14" s="12">
        <f t="shared" si="0"/>
        <v>2.6115310856063761E-2</v>
      </c>
    </row>
    <row r="15" spans="1:18" x14ac:dyDescent="0.2">
      <c r="A15" s="5">
        <v>2019</v>
      </c>
      <c r="B15" s="27">
        <v>405</v>
      </c>
      <c r="C15" s="27">
        <v>521</v>
      </c>
      <c r="D15" s="27">
        <v>415</v>
      </c>
      <c r="E15" s="27">
        <v>4589</v>
      </c>
      <c r="F15" s="27">
        <v>35859</v>
      </c>
      <c r="G15" s="27">
        <v>18299</v>
      </c>
      <c r="H15" s="27">
        <v>19335</v>
      </c>
      <c r="I15" s="27">
        <v>18974</v>
      </c>
      <c r="J15" s="27">
        <v>18263</v>
      </c>
      <c r="K15" s="27">
        <v>23164</v>
      </c>
      <c r="L15" s="27">
        <v>16997</v>
      </c>
      <c r="M15" s="27">
        <v>8864</v>
      </c>
      <c r="N15" s="27">
        <v>165685</v>
      </c>
      <c r="P15" s="12">
        <f t="shared" si="0"/>
        <v>3.5790807858285298E-2</v>
      </c>
    </row>
    <row r="16" spans="1:18" x14ac:dyDescent="0.2">
      <c r="A16" s="5">
        <v>2020</v>
      </c>
      <c r="B16" s="27">
        <v>762</v>
      </c>
      <c r="C16" s="27">
        <v>734</v>
      </c>
      <c r="D16" s="27">
        <v>508</v>
      </c>
      <c r="E16" s="27">
        <v>6235</v>
      </c>
      <c r="F16" s="27">
        <v>43023</v>
      </c>
      <c r="G16" s="27">
        <v>17007</v>
      </c>
      <c r="H16" s="27">
        <v>17164</v>
      </c>
      <c r="I16" s="27">
        <v>16413</v>
      </c>
      <c r="J16" s="27">
        <v>15502</v>
      </c>
      <c r="K16" s="27">
        <v>19101</v>
      </c>
      <c r="L16" s="27">
        <v>14271</v>
      </c>
      <c r="M16" s="27">
        <v>7399</v>
      </c>
      <c r="N16" s="27">
        <v>158119</v>
      </c>
      <c r="P16" s="12">
        <f>SUM(B16:E16)/N16</f>
        <v>5.2106324983082361E-2</v>
      </c>
    </row>
    <row r="17" spans="1:18" x14ac:dyDescent="0.2">
      <c r="A17" s="5" t="s">
        <v>494</v>
      </c>
      <c r="B17" s="27"/>
      <c r="C17" s="27"/>
      <c r="D17" s="27"/>
      <c r="E17" s="27"/>
      <c r="F17" s="27"/>
      <c r="G17" s="27"/>
      <c r="H17" s="27"/>
      <c r="I17" s="27"/>
      <c r="J17" s="27"/>
      <c r="K17" s="27"/>
      <c r="L17" s="27"/>
      <c r="M17" s="27"/>
      <c r="N17" s="27"/>
      <c r="P17" s="12"/>
    </row>
    <row r="18" spans="1:18" x14ac:dyDescent="0.2">
      <c r="A18" s="5" t="s">
        <v>441</v>
      </c>
      <c r="B18" s="27">
        <f t="shared" ref="B18:M18" si="1">SUM(B12:B16)</f>
        <v>2130</v>
      </c>
      <c r="C18" s="27">
        <f t="shared" si="1"/>
        <v>2808</v>
      </c>
      <c r="D18" s="27">
        <f t="shared" si="1"/>
        <v>1990</v>
      </c>
      <c r="E18" s="27">
        <f t="shared" si="1"/>
        <v>16148</v>
      </c>
      <c r="F18" s="27">
        <f t="shared" si="1"/>
        <v>169481</v>
      </c>
      <c r="G18" s="27">
        <f t="shared" si="1"/>
        <v>93633</v>
      </c>
      <c r="H18" s="27">
        <f t="shared" si="1"/>
        <v>99286</v>
      </c>
      <c r="I18" s="27">
        <f t="shared" si="1"/>
        <v>96178</v>
      </c>
      <c r="J18" s="27">
        <f t="shared" si="1"/>
        <v>90475</v>
      </c>
      <c r="K18" s="27">
        <f t="shared" si="1"/>
        <v>111474</v>
      </c>
      <c r="L18" s="27">
        <f t="shared" si="1"/>
        <v>82809</v>
      </c>
      <c r="M18" s="27">
        <f t="shared" si="1"/>
        <v>43647</v>
      </c>
      <c r="N18" s="27">
        <f>SUM(N12:N16)</f>
        <v>810059</v>
      </c>
      <c r="P18" s="12">
        <f>SUM(B18:E18)/N18</f>
        <v>2.8486813923430269E-2</v>
      </c>
    </row>
    <row r="19" spans="1:18" x14ac:dyDescent="0.2">
      <c r="N19" s="5" t="s">
        <v>283</v>
      </c>
      <c r="P19" s="12"/>
    </row>
    <row r="20" spans="1:18" x14ac:dyDescent="0.2">
      <c r="B20" s="5" t="s">
        <v>270</v>
      </c>
      <c r="C20" s="5" t="s">
        <v>271</v>
      </c>
      <c r="D20" s="5" t="s">
        <v>272</v>
      </c>
      <c r="E20" s="5" t="s">
        <v>273</v>
      </c>
      <c r="F20" s="5" t="s">
        <v>274</v>
      </c>
      <c r="G20" s="5" t="s">
        <v>275</v>
      </c>
      <c r="H20" s="5" t="s">
        <v>276</v>
      </c>
      <c r="I20" s="5" t="s">
        <v>277</v>
      </c>
      <c r="J20" s="5" t="s">
        <v>278</v>
      </c>
      <c r="K20" s="5" t="s">
        <v>279</v>
      </c>
      <c r="L20" s="5" t="s">
        <v>280</v>
      </c>
      <c r="M20" s="5" t="s">
        <v>281</v>
      </c>
      <c r="N20" s="5" t="s">
        <v>282</v>
      </c>
      <c r="P20" s="12"/>
      <c r="R20" s="12"/>
    </row>
    <row r="21" spans="1:18" x14ac:dyDescent="0.2">
      <c r="B21" s="96">
        <f t="shared" ref="B21:N21" si="2">B18/$N$18</f>
        <v>2.6294381026567199E-3</v>
      </c>
      <c r="C21" s="96">
        <f t="shared" si="2"/>
        <v>3.4664141747699859E-3</v>
      </c>
      <c r="D21" s="96">
        <f t="shared" si="2"/>
        <v>2.4566111851112081E-3</v>
      </c>
      <c r="E21" s="96">
        <f t="shared" si="2"/>
        <v>1.9934350460892356E-2</v>
      </c>
      <c r="F21" s="96">
        <f t="shared" si="2"/>
        <v>0.20922056294664956</v>
      </c>
      <c r="G21" s="96">
        <f t="shared" si="2"/>
        <v>0.11558787693242097</v>
      </c>
      <c r="H21" s="96">
        <f t="shared" si="2"/>
        <v>0.12256638096731226</v>
      </c>
      <c r="I21" s="96">
        <f t="shared" si="2"/>
        <v>0.1187296233978019</v>
      </c>
      <c r="J21" s="96">
        <f t="shared" si="2"/>
        <v>0.1116893954637872</v>
      </c>
      <c r="K21" s="96">
        <f t="shared" si="2"/>
        <v>0.13761219861763155</v>
      </c>
      <c r="L21" s="96">
        <f t="shared" si="2"/>
        <v>0.10222588725018796</v>
      </c>
      <c r="M21" s="96">
        <f t="shared" si="2"/>
        <v>5.3881260500778336E-2</v>
      </c>
      <c r="N21" s="96">
        <f t="shared" si="2"/>
        <v>1</v>
      </c>
      <c r="P21" s="12">
        <f>SUM(B21:E21)/N21</f>
        <v>2.8486813923430269E-2</v>
      </c>
    </row>
  </sheetData>
  <mergeCells count="1">
    <mergeCell ref="B1:N1"/>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4EDE7-5F72-41DC-86E9-1F5606F407D6}">
  <dimension ref="A1:D15"/>
  <sheetViews>
    <sheetView workbookViewId="0">
      <selection activeCell="K64" sqref="K64"/>
    </sheetView>
  </sheetViews>
  <sheetFormatPr defaultRowHeight="12" x14ac:dyDescent="0.2"/>
  <cols>
    <col min="1" max="1" width="9.140625" style="5"/>
    <col min="2" max="2" width="13.85546875" style="5" bestFit="1" customWidth="1"/>
    <col min="3" max="16384" width="9.140625" style="5"/>
  </cols>
  <sheetData>
    <row r="1" spans="1:4" x14ac:dyDescent="0.2">
      <c r="A1" s="3" t="s">
        <v>235</v>
      </c>
      <c r="B1" s="5" t="s">
        <v>503</v>
      </c>
    </row>
    <row r="2" spans="1:4" x14ac:dyDescent="0.2">
      <c r="A2" s="3" t="s">
        <v>236</v>
      </c>
      <c r="B2" s="5" t="s">
        <v>758</v>
      </c>
    </row>
    <row r="3" spans="1:4" x14ac:dyDescent="0.2">
      <c r="A3" s="3" t="s">
        <v>237</v>
      </c>
    </row>
    <row r="4" spans="1:4" x14ac:dyDescent="0.2">
      <c r="A4" s="3" t="s">
        <v>238</v>
      </c>
    </row>
    <row r="5" spans="1:4" x14ac:dyDescent="0.2">
      <c r="A5" s="4" t="s">
        <v>239</v>
      </c>
      <c r="B5" s="5" t="s">
        <v>0</v>
      </c>
    </row>
    <row r="6" spans="1:4" x14ac:dyDescent="0.2">
      <c r="A6" s="4" t="s">
        <v>240</v>
      </c>
      <c r="B6" s="5" t="s">
        <v>0</v>
      </c>
    </row>
    <row r="7" spans="1:4" x14ac:dyDescent="0.2">
      <c r="A7" s="4"/>
    </row>
    <row r="8" spans="1:4" x14ac:dyDescent="0.2">
      <c r="A8" s="4"/>
    </row>
    <row r="11" spans="1:4" x14ac:dyDescent="0.2">
      <c r="B11" s="5" t="s">
        <v>608</v>
      </c>
      <c r="C11" s="5" t="s">
        <v>609</v>
      </c>
      <c r="D11" s="5" t="s">
        <v>611</v>
      </c>
    </row>
    <row r="12" spans="1:4" x14ac:dyDescent="0.2">
      <c r="B12" s="5" t="s">
        <v>226</v>
      </c>
      <c r="C12" s="5" t="s">
        <v>227</v>
      </c>
      <c r="D12" s="5" t="s">
        <v>610</v>
      </c>
    </row>
    <row r="13" spans="1:4" x14ac:dyDescent="0.2">
      <c r="A13" s="5" t="s">
        <v>607</v>
      </c>
      <c r="B13" s="5" t="s">
        <v>228</v>
      </c>
      <c r="C13" s="19">
        <v>36137.599999999999</v>
      </c>
      <c r="D13" s="5">
        <v>100</v>
      </c>
    </row>
    <row r="14" spans="1:4" x14ac:dyDescent="0.2">
      <c r="A14" s="5" t="s">
        <v>613</v>
      </c>
      <c r="B14" s="5" t="s">
        <v>233</v>
      </c>
      <c r="C14" s="19">
        <v>671</v>
      </c>
      <c r="D14" s="20">
        <f>C14/$C$13*100</f>
        <v>1.8567918179403171</v>
      </c>
    </row>
    <row r="15" spans="1:4" x14ac:dyDescent="0.2">
      <c r="A15" s="5" t="s">
        <v>612</v>
      </c>
      <c r="B15" s="5" t="s">
        <v>234</v>
      </c>
      <c r="C15" s="19">
        <f>C13-C14</f>
        <v>35466.6</v>
      </c>
      <c r="D15" s="20">
        <f>C15/$C$13*100</f>
        <v>98.143208182059681</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23461-A19D-4615-BEE1-4096E69A4049}">
  <dimension ref="A1:D15"/>
  <sheetViews>
    <sheetView workbookViewId="0">
      <selection activeCell="K64" sqref="K64"/>
    </sheetView>
  </sheetViews>
  <sheetFormatPr defaultRowHeight="12" x14ac:dyDescent="0.2"/>
  <cols>
    <col min="1" max="1" width="15" style="5" customWidth="1"/>
    <col min="2" max="2" width="13.85546875" style="5" bestFit="1" customWidth="1"/>
    <col min="3" max="3" width="12.42578125" style="5" bestFit="1" customWidth="1"/>
    <col min="4" max="4" width="9.7109375" style="5" bestFit="1" customWidth="1"/>
    <col min="5" max="16384" width="9.140625" style="5"/>
  </cols>
  <sheetData>
    <row r="1" spans="1:4" x14ac:dyDescent="0.2">
      <c r="A1" s="3" t="s">
        <v>235</v>
      </c>
      <c r="B1" s="5" t="s">
        <v>616</v>
      </c>
    </row>
    <row r="2" spans="1:4" x14ac:dyDescent="0.2">
      <c r="A2" s="3" t="s">
        <v>236</v>
      </c>
      <c r="B2" s="5" t="s">
        <v>761</v>
      </c>
    </row>
    <row r="3" spans="1:4" x14ac:dyDescent="0.2">
      <c r="A3" s="3" t="s">
        <v>237</v>
      </c>
    </row>
    <row r="4" spans="1:4" x14ac:dyDescent="0.2">
      <c r="A4" s="3" t="s">
        <v>238</v>
      </c>
    </row>
    <row r="5" spans="1:4" x14ac:dyDescent="0.2">
      <c r="A5" s="4" t="s">
        <v>239</v>
      </c>
      <c r="B5" s="5" t="s">
        <v>284</v>
      </c>
    </row>
    <row r="6" spans="1:4" x14ac:dyDescent="0.2">
      <c r="A6" s="4" t="s">
        <v>240</v>
      </c>
      <c r="B6" s="5" t="s">
        <v>284</v>
      </c>
    </row>
    <row r="7" spans="1:4" x14ac:dyDescent="0.2">
      <c r="A7" s="4"/>
    </row>
    <row r="8" spans="1:4" x14ac:dyDescent="0.2">
      <c r="A8" s="4"/>
    </row>
    <row r="9" spans="1:4" s="9" customFormat="1" x14ac:dyDescent="0.25">
      <c r="A9" s="130"/>
    </row>
    <row r="10" spans="1:4" s="9" customFormat="1" x14ac:dyDescent="0.25"/>
    <row r="11" spans="1:4" s="9" customFormat="1" x14ac:dyDescent="0.25">
      <c r="B11" s="130"/>
      <c r="C11" s="9" t="s">
        <v>459</v>
      </c>
      <c r="D11" s="9" t="s">
        <v>611</v>
      </c>
    </row>
    <row r="12" spans="1:4" x14ac:dyDescent="0.2">
      <c r="A12" s="9" t="s">
        <v>615</v>
      </c>
      <c r="B12" s="9" t="s">
        <v>226</v>
      </c>
      <c r="C12" s="9" t="s">
        <v>614</v>
      </c>
      <c r="D12" s="9" t="s">
        <v>610</v>
      </c>
    </row>
    <row r="13" spans="1:4" x14ac:dyDescent="0.2">
      <c r="A13" s="5" t="s">
        <v>607</v>
      </c>
      <c r="B13" s="5" t="s">
        <v>228</v>
      </c>
      <c r="C13" s="19">
        <v>14793.6</v>
      </c>
      <c r="D13" s="5">
        <v>100</v>
      </c>
    </row>
    <row r="14" spans="1:4" x14ac:dyDescent="0.2">
      <c r="A14" s="5" t="s">
        <v>613</v>
      </c>
      <c r="B14" s="5" t="s">
        <v>229</v>
      </c>
      <c r="C14" s="19">
        <v>573.9</v>
      </c>
      <c r="D14" s="20">
        <f>C14/$C$13*100</f>
        <v>3.8793802725502915</v>
      </c>
    </row>
    <row r="15" spans="1:4" x14ac:dyDescent="0.2">
      <c r="A15" s="5" t="s">
        <v>617</v>
      </c>
      <c r="B15" s="5" t="s">
        <v>230</v>
      </c>
      <c r="C15" s="19">
        <f>C13-C14</f>
        <v>14219.7</v>
      </c>
      <c r="D15" s="20">
        <f>C15/$C$13*100</f>
        <v>96.120619727449707</v>
      </c>
    </row>
  </sheetData>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B2791-3028-424E-83DD-72958E07AAC1}">
  <dimension ref="A1:D15"/>
  <sheetViews>
    <sheetView zoomScaleNormal="100" workbookViewId="0">
      <selection activeCell="K64" sqref="K64"/>
    </sheetView>
  </sheetViews>
  <sheetFormatPr defaultRowHeight="12" x14ac:dyDescent="0.2"/>
  <cols>
    <col min="1" max="1" width="9.140625" style="5"/>
    <col min="2" max="2" width="13.85546875" style="5" bestFit="1" customWidth="1"/>
    <col min="3" max="3" width="8.5703125" style="5" customWidth="1"/>
    <col min="4" max="16384" width="9.140625" style="5"/>
  </cols>
  <sheetData>
    <row r="1" spans="1:4" x14ac:dyDescent="0.2">
      <c r="A1" s="3" t="s">
        <v>235</v>
      </c>
      <c r="B1" s="5" t="s">
        <v>504</v>
      </c>
    </row>
    <row r="2" spans="1:4" x14ac:dyDescent="0.2">
      <c r="A2" s="3" t="s">
        <v>236</v>
      </c>
      <c r="B2" s="5" t="s">
        <v>759</v>
      </c>
    </row>
    <row r="3" spans="1:4" x14ac:dyDescent="0.2">
      <c r="A3" s="3" t="s">
        <v>237</v>
      </c>
    </row>
    <row r="4" spans="1:4" x14ac:dyDescent="0.2">
      <c r="A4" s="3" t="s">
        <v>238</v>
      </c>
    </row>
    <row r="5" spans="1:4" x14ac:dyDescent="0.2">
      <c r="A5" s="4" t="s">
        <v>239</v>
      </c>
      <c r="B5" s="5" t="s">
        <v>0</v>
      </c>
    </row>
    <row r="6" spans="1:4" x14ac:dyDescent="0.2">
      <c r="A6" s="4" t="s">
        <v>240</v>
      </c>
      <c r="B6" s="5" t="s">
        <v>0</v>
      </c>
    </row>
    <row r="7" spans="1:4" x14ac:dyDescent="0.2">
      <c r="A7" s="4"/>
    </row>
    <row r="8" spans="1:4" x14ac:dyDescent="0.2">
      <c r="A8" s="4"/>
    </row>
    <row r="11" spans="1:4" s="9" customFormat="1" x14ac:dyDescent="0.25">
      <c r="B11" s="9" t="s">
        <v>618</v>
      </c>
      <c r="C11" s="9" t="s">
        <v>459</v>
      </c>
      <c r="D11" s="9" t="s">
        <v>611</v>
      </c>
    </row>
    <row r="12" spans="1:4" s="9" customFormat="1" x14ac:dyDescent="0.25">
      <c r="B12" s="9" t="s">
        <v>231</v>
      </c>
      <c r="C12" s="9" t="s">
        <v>227</v>
      </c>
      <c r="D12" s="9" t="s">
        <v>610</v>
      </c>
    </row>
    <row r="13" spans="1:4" x14ac:dyDescent="0.2">
      <c r="A13" s="5" t="s">
        <v>607</v>
      </c>
      <c r="B13" s="5" t="s">
        <v>228</v>
      </c>
      <c r="C13" s="19">
        <v>1525.2</v>
      </c>
      <c r="D13" s="5">
        <v>100</v>
      </c>
    </row>
    <row r="14" spans="1:4" x14ac:dyDescent="0.2">
      <c r="A14" s="5" t="s">
        <v>613</v>
      </c>
      <c r="B14" s="5" t="s">
        <v>233</v>
      </c>
      <c r="C14" s="5">
        <v>85.1</v>
      </c>
      <c r="D14" s="20">
        <f>C14/$C$13*100</f>
        <v>5.5795961185418301</v>
      </c>
    </row>
    <row r="15" spans="1:4" x14ac:dyDescent="0.2">
      <c r="A15" s="5" t="s">
        <v>612</v>
      </c>
      <c r="B15" s="5" t="s">
        <v>234</v>
      </c>
      <c r="C15" s="19">
        <f>C13-C14</f>
        <v>1440.1000000000001</v>
      </c>
      <c r="D15" s="20">
        <f>C15/$C$13*100</f>
        <v>94.420403881458171</v>
      </c>
    </row>
  </sheetData>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4DEC7-7B97-4481-8AFB-661304F4D078}">
  <dimension ref="A1:D16"/>
  <sheetViews>
    <sheetView workbookViewId="0">
      <selection activeCell="K64" sqref="K64"/>
    </sheetView>
  </sheetViews>
  <sheetFormatPr defaultRowHeight="12" x14ac:dyDescent="0.2"/>
  <cols>
    <col min="1" max="16384" width="9.140625" style="5"/>
  </cols>
  <sheetData>
    <row r="1" spans="1:4" x14ac:dyDescent="0.2">
      <c r="A1" s="3" t="s">
        <v>235</v>
      </c>
      <c r="B1" s="5" t="s">
        <v>619</v>
      </c>
    </row>
    <row r="2" spans="1:4" x14ac:dyDescent="0.2">
      <c r="A2" s="3" t="s">
        <v>236</v>
      </c>
      <c r="B2" s="5" t="s">
        <v>760</v>
      </c>
    </row>
    <row r="3" spans="1:4" x14ac:dyDescent="0.2">
      <c r="A3" s="3" t="s">
        <v>237</v>
      </c>
    </row>
    <row r="4" spans="1:4" x14ac:dyDescent="0.2">
      <c r="A4" s="3" t="s">
        <v>238</v>
      </c>
    </row>
    <row r="5" spans="1:4" x14ac:dyDescent="0.2">
      <c r="A5" s="4" t="s">
        <v>239</v>
      </c>
      <c r="B5" s="5" t="s">
        <v>0</v>
      </c>
    </row>
    <row r="6" spans="1:4" x14ac:dyDescent="0.2">
      <c r="A6" s="4" t="s">
        <v>240</v>
      </c>
      <c r="B6" s="5" t="s">
        <v>0</v>
      </c>
    </row>
    <row r="7" spans="1:4" x14ac:dyDescent="0.2">
      <c r="A7" s="4"/>
    </row>
    <row r="8" spans="1:4" x14ac:dyDescent="0.2">
      <c r="A8" s="4"/>
    </row>
    <row r="9" spans="1:4" x14ac:dyDescent="0.2">
      <c r="A9" s="4"/>
    </row>
    <row r="10" spans="1:4" s="9" customFormat="1" x14ac:dyDescent="0.25"/>
    <row r="11" spans="1:4" s="9" customFormat="1" x14ac:dyDescent="0.25">
      <c r="B11" s="130"/>
      <c r="C11" s="130" t="s">
        <v>459</v>
      </c>
      <c r="D11" s="130" t="s">
        <v>611</v>
      </c>
    </row>
    <row r="12" spans="1:4" s="9" customFormat="1" x14ac:dyDescent="0.25">
      <c r="A12" s="9" t="s">
        <v>618</v>
      </c>
      <c r="B12" s="130" t="s">
        <v>231</v>
      </c>
      <c r="C12" s="130" t="s">
        <v>614</v>
      </c>
      <c r="D12" s="130" t="s">
        <v>610</v>
      </c>
    </row>
    <row r="13" spans="1:4" x14ac:dyDescent="0.2">
      <c r="A13" s="5" t="s">
        <v>607</v>
      </c>
      <c r="B13" s="4" t="s">
        <v>228</v>
      </c>
      <c r="C13" s="4">
        <v>830.2</v>
      </c>
      <c r="D13" s="5">
        <v>100</v>
      </c>
    </row>
    <row r="14" spans="1:4" x14ac:dyDescent="0.2">
      <c r="A14" s="5" t="s">
        <v>613</v>
      </c>
      <c r="B14" s="4" t="s">
        <v>229</v>
      </c>
      <c r="C14" s="5">
        <v>94.6</v>
      </c>
      <c r="D14" s="5">
        <f>C14/C13*100</f>
        <v>11.394844615755238</v>
      </c>
    </row>
    <row r="15" spans="1:4" x14ac:dyDescent="0.2">
      <c r="A15" s="5" t="s">
        <v>612</v>
      </c>
      <c r="B15" s="4" t="s">
        <v>232</v>
      </c>
      <c r="C15" s="5">
        <f>C13-C14</f>
        <v>735.6</v>
      </c>
      <c r="D15" s="5">
        <f>C15/C13*100</f>
        <v>88.605155384244767</v>
      </c>
    </row>
    <row r="16" spans="1:4" x14ac:dyDescent="0.2">
      <c r="B16" s="4"/>
      <c r="C16" s="4"/>
      <c r="D16" s="4"/>
    </row>
  </sheetData>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E0FB2-751F-4944-8F03-0AA4F6CCB4A5}">
  <dimension ref="A1:C26"/>
  <sheetViews>
    <sheetView workbookViewId="0">
      <selection activeCell="K64" sqref="K64"/>
    </sheetView>
  </sheetViews>
  <sheetFormatPr defaultRowHeight="12" x14ac:dyDescent="0.2"/>
  <cols>
    <col min="1" max="1" width="9.140625" style="5"/>
    <col min="2" max="2" width="28" style="5" bestFit="1" customWidth="1"/>
    <col min="3" max="16384" width="9.140625" style="5"/>
  </cols>
  <sheetData>
    <row r="1" spans="1:3" x14ac:dyDescent="0.2">
      <c r="A1" s="3" t="s">
        <v>235</v>
      </c>
      <c r="B1" s="5" t="s">
        <v>620</v>
      </c>
    </row>
    <row r="2" spans="1:3" x14ac:dyDescent="0.2">
      <c r="A2" s="3" t="s">
        <v>236</v>
      </c>
      <c r="B2" s="5" t="s">
        <v>625</v>
      </c>
    </row>
    <row r="3" spans="1:3" x14ac:dyDescent="0.2">
      <c r="A3" s="3" t="s">
        <v>237</v>
      </c>
    </row>
    <row r="4" spans="1:3" x14ac:dyDescent="0.2">
      <c r="A4" s="3" t="s">
        <v>238</v>
      </c>
    </row>
    <row r="5" spans="1:3" x14ac:dyDescent="0.2">
      <c r="A5" s="4" t="s">
        <v>239</v>
      </c>
      <c r="B5" s="5" t="s">
        <v>0</v>
      </c>
    </row>
    <row r="6" spans="1:3" x14ac:dyDescent="0.2">
      <c r="A6" s="4" t="s">
        <v>240</v>
      </c>
      <c r="B6" s="5" t="s">
        <v>0</v>
      </c>
    </row>
    <row r="9" spans="1:3" x14ac:dyDescent="0.2">
      <c r="C9" s="5" t="s">
        <v>611</v>
      </c>
    </row>
    <row r="10" spans="1:3" x14ac:dyDescent="0.2">
      <c r="C10" s="5" t="s">
        <v>610</v>
      </c>
    </row>
    <row r="11" spans="1:3" x14ac:dyDescent="0.2">
      <c r="A11" s="5" t="s">
        <v>621</v>
      </c>
      <c r="B11" s="131" t="str">
        <f>[1]számolás!K39</f>
        <v>Megújuló energia</v>
      </c>
      <c r="C11" s="132">
        <f>[1]számolás!L39</f>
        <v>31.838230080659752</v>
      </c>
    </row>
    <row r="12" spans="1:3" x14ac:dyDescent="0.2">
      <c r="A12" s="5" t="s">
        <v>622</v>
      </c>
      <c r="B12" s="131" t="str">
        <f>[1]számolás!K40</f>
        <v>Zöld épületek</v>
      </c>
      <c r="C12" s="132">
        <f>[1]számolás!L40</f>
        <v>27.519704665795395</v>
      </c>
    </row>
    <row r="13" spans="1:3" x14ac:dyDescent="0.2">
      <c r="A13" s="5" t="s">
        <v>623</v>
      </c>
      <c r="B13" s="131" t="str">
        <f>[1]számolás!K41</f>
        <v>Energiahatékonyság</v>
      </c>
      <c r="C13" s="132">
        <f>[1]számolás!L41</f>
        <v>16.185699554754585</v>
      </c>
    </row>
    <row r="14" spans="1:3" x14ac:dyDescent="0.2">
      <c r="A14" s="5" t="s">
        <v>762</v>
      </c>
      <c r="B14" s="131" t="str">
        <f>[1]számolás!K42</f>
        <v>Közlekedés</v>
      </c>
      <c r="C14" s="132">
        <f>[1]számolás!L42</f>
        <v>11.787021916448577</v>
      </c>
    </row>
    <row r="15" spans="1:3" x14ac:dyDescent="0.2">
      <c r="A15" s="5" t="s">
        <v>624</v>
      </c>
      <c r="B15" s="131" t="str">
        <f>[1]számolás!K43</f>
        <v>Víz menedzsment és védelem</v>
      </c>
      <c r="C15" s="132">
        <f>[1]számolás!L43</f>
        <v>7.3260952213337633</v>
      </c>
    </row>
    <row r="16" spans="1:3" x14ac:dyDescent="0.2">
      <c r="A16" s="5" t="s">
        <v>724</v>
      </c>
      <c r="B16" s="131" t="s">
        <v>306</v>
      </c>
      <c r="C16" s="132">
        <f>[1]számolás!L44+[1]számolás!L45+[1]számolás!L46+[1]számolás!L47+[1]számolás!L48+[1]számolás!L49</f>
        <v>5.3523340399604287</v>
      </c>
    </row>
    <row r="17" spans="1:3" x14ac:dyDescent="0.2">
      <c r="B17" s="131"/>
      <c r="C17" s="132"/>
    </row>
    <row r="22" spans="1:3" x14ac:dyDescent="0.2">
      <c r="A22" s="131"/>
      <c r="B22" s="132"/>
    </row>
    <row r="23" spans="1:3" x14ac:dyDescent="0.2">
      <c r="A23" s="131"/>
      <c r="B23" s="132"/>
    </row>
    <row r="24" spans="1:3" x14ac:dyDescent="0.2">
      <c r="A24" s="131"/>
      <c r="B24" s="132"/>
    </row>
    <row r="25" spans="1:3" x14ac:dyDescent="0.2">
      <c r="A25" s="131"/>
      <c r="B25" s="132"/>
    </row>
    <row r="26" spans="1:3" x14ac:dyDescent="0.2">
      <c r="B26" s="20"/>
    </row>
  </sheetData>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D5054-79EC-4914-841C-65BA93ACB6B4}">
  <dimension ref="A1:C12"/>
  <sheetViews>
    <sheetView zoomScaleNormal="100" workbookViewId="0">
      <selection activeCell="K64" sqref="K64"/>
    </sheetView>
  </sheetViews>
  <sheetFormatPr defaultRowHeight="12" x14ac:dyDescent="0.2"/>
  <cols>
    <col min="1" max="1" width="9.140625" style="5"/>
    <col min="2" max="2" width="10.42578125" style="5" bestFit="1" customWidth="1"/>
    <col min="3" max="3" width="17.42578125" style="5" bestFit="1" customWidth="1"/>
    <col min="4" max="16384" width="9.140625" style="5"/>
  </cols>
  <sheetData>
    <row r="1" spans="1:3" x14ac:dyDescent="0.2">
      <c r="A1" s="3" t="s">
        <v>235</v>
      </c>
      <c r="B1" s="5" t="s">
        <v>626</v>
      </c>
    </row>
    <row r="2" spans="1:3" x14ac:dyDescent="0.2">
      <c r="A2" s="3" t="s">
        <v>236</v>
      </c>
      <c r="B2" s="5" t="s">
        <v>763</v>
      </c>
    </row>
    <row r="3" spans="1:3" x14ac:dyDescent="0.2">
      <c r="A3" s="3" t="s">
        <v>237</v>
      </c>
    </row>
    <row r="4" spans="1:3" x14ac:dyDescent="0.2">
      <c r="A4" s="3" t="s">
        <v>238</v>
      </c>
    </row>
    <row r="5" spans="1:3" x14ac:dyDescent="0.2">
      <c r="A5" s="4" t="s">
        <v>239</v>
      </c>
      <c r="B5" s="5" t="s">
        <v>0</v>
      </c>
    </row>
    <row r="6" spans="1:3" x14ac:dyDescent="0.2">
      <c r="A6" s="4" t="s">
        <v>240</v>
      </c>
      <c r="B6" s="5" t="s">
        <v>0</v>
      </c>
    </row>
    <row r="7" spans="1:3" x14ac:dyDescent="0.2">
      <c r="A7" s="4"/>
    </row>
    <row r="10" spans="1:3" x14ac:dyDescent="0.2">
      <c r="C10" s="5" t="s">
        <v>629</v>
      </c>
    </row>
    <row r="11" spans="1:3" x14ac:dyDescent="0.2">
      <c r="A11" s="5" t="s">
        <v>627</v>
      </c>
      <c r="B11" s="5" t="s">
        <v>475</v>
      </c>
      <c r="C11" s="19">
        <v>26993641156</v>
      </c>
    </row>
    <row r="12" spans="1:3" x14ac:dyDescent="0.2">
      <c r="A12" s="5" t="s">
        <v>628</v>
      </c>
      <c r="B12" s="5" t="s">
        <v>474</v>
      </c>
      <c r="C12" s="19">
        <v>5481290284051</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340BB-A921-41D3-9C70-7C0007C39877}">
  <dimension ref="A1:H197"/>
  <sheetViews>
    <sheetView zoomScale="90" zoomScaleNormal="90" workbookViewId="0">
      <selection activeCell="C20" sqref="C20"/>
    </sheetView>
  </sheetViews>
  <sheetFormatPr defaultRowHeight="12" x14ac:dyDescent="0.2"/>
  <cols>
    <col min="1" max="1" width="31.7109375" style="5" bestFit="1" customWidth="1"/>
    <col min="2" max="16384" width="9.140625" style="5"/>
  </cols>
  <sheetData>
    <row r="1" spans="1:8" x14ac:dyDescent="0.2">
      <c r="A1" s="3" t="s">
        <v>235</v>
      </c>
      <c r="B1" s="5" t="s">
        <v>559</v>
      </c>
    </row>
    <row r="2" spans="1:8" x14ac:dyDescent="0.2">
      <c r="A2" s="3" t="s">
        <v>236</v>
      </c>
      <c r="B2" s="5" t="s">
        <v>560</v>
      </c>
    </row>
    <row r="3" spans="1:8" x14ac:dyDescent="0.2">
      <c r="A3" s="3" t="s">
        <v>237</v>
      </c>
    </row>
    <row r="4" spans="1:8" x14ac:dyDescent="0.2">
      <c r="A4" s="3" t="s">
        <v>238</v>
      </c>
    </row>
    <row r="5" spans="1:8" x14ac:dyDescent="0.2">
      <c r="A5" s="4" t="s">
        <v>239</v>
      </c>
      <c r="B5" s="5" t="s">
        <v>561</v>
      </c>
    </row>
    <row r="6" spans="1:8" x14ac:dyDescent="0.2">
      <c r="A6" s="4" t="s">
        <v>240</v>
      </c>
      <c r="B6" s="5" t="s">
        <v>562</v>
      </c>
    </row>
    <row r="7" spans="1:8" x14ac:dyDescent="0.2">
      <c r="A7" s="4"/>
    </row>
    <row r="8" spans="1:8" x14ac:dyDescent="0.2">
      <c r="A8" s="4"/>
    </row>
    <row r="9" spans="1:8" x14ac:dyDescent="0.2">
      <c r="A9" s="4"/>
    </row>
    <row r="10" spans="1:8" x14ac:dyDescent="0.2">
      <c r="A10" s="4" t="s">
        <v>241</v>
      </c>
      <c r="B10" s="5" t="s">
        <v>437</v>
      </c>
    </row>
    <row r="11" spans="1:8" x14ac:dyDescent="0.2">
      <c r="A11" s="4"/>
      <c r="B11" s="5" t="s">
        <v>436</v>
      </c>
    </row>
    <row r="14" spans="1:8" x14ac:dyDescent="0.2">
      <c r="B14" s="11" t="s">
        <v>399</v>
      </c>
    </row>
    <row r="15" spans="1:8" x14ac:dyDescent="0.2">
      <c r="B15" s="11" t="s">
        <v>211</v>
      </c>
    </row>
    <row r="16" spans="1:8" x14ac:dyDescent="0.2">
      <c r="A16" s="9" t="s">
        <v>33</v>
      </c>
      <c r="B16" s="10">
        <v>0</v>
      </c>
      <c r="H16" s="28"/>
    </row>
    <row r="17" spans="1:6" x14ac:dyDescent="0.2">
      <c r="A17" s="9" t="s">
        <v>34</v>
      </c>
      <c r="B17" s="10">
        <v>2.6789999999999998</v>
      </c>
      <c r="D17" s="5" t="s">
        <v>147</v>
      </c>
      <c r="E17" s="5" t="s">
        <v>21</v>
      </c>
      <c r="F17" s="5">
        <v>6297</v>
      </c>
    </row>
    <row r="18" spans="1:6" x14ac:dyDescent="0.2">
      <c r="A18" s="9" t="s">
        <v>35</v>
      </c>
      <c r="B18" s="10">
        <v>10.25</v>
      </c>
      <c r="D18" s="5" t="s">
        <v>5</v>
      </c>
      <c r="E18" s="5" t="s">
        <v>25</v>
      </c>
      <c r="F18" s="5">
        <v>2313</v>
      </c>
    </row>
    <row r="19" spans="1:6" x14ac:dyDescent="0.2">
      <c r="A19" s="9" t="s">
        <v>36</v>
      </c>
      <c r="B19" s="10">
        <v>15.96</v>
      </c>
      <c r="D19" s="5" t="s">
        <v>110</v>
      </c>
      <c r="E19" s="5" t="s">
        <v>18</v>
      </c>
      <c r="F19" s="5">
        <v>2154</v>
      </c>
    </row>
    <row r="20" spans="1:6" x14ac:dyDescent="0.2">
      <c r="A20" s="9" t="s">
        <v>37</v>
      </c>
      <c r="B20" s="10">
        <v>21.22</v>
      </c>
      <c r="D20" s="5" t="s">
        <v>4</v>
      </c>
      <c r="E20" s="5" t="s">
        <v>29</v>
      </c>
      <c r="F20" s="5">
        <v>1404</v>
      </c>
    </row>
    <row r="21" spans="1:6" x14ac:dyDescent="0.2">
      <c r="A21" s="9" t="s">
        <v>38</v>
      </c>
      <c r="B21" s="10">
        <v>68.760000000000005</v>
      </c>
      <c r="D21" s="5" t="s">
        <v>2</v>
      </c>
      <c r="E21" s="5" t="s">
        <v>15</v>
      </c>
      <c r="F21" s="5">
        <v>1238</v>
      </c>
    </row>
    <row r="22" spans="1:6" x14ac:dyDescent="0.2">
      <c r="A22" s="9" t="s">
        <v>39</v>
      </c>
      <c r="B22" s="10">
        <v>70.290000000000006</v>
      </c>
      <c r="D22" s="5" t="s">
        <v>83</v>
      </c>
      <c r="E22" s="5" t="s">
        <v>506</v>
      </c>
      <c r="F22" s="5">
        <v>956</v>
      </c>
    </row>
    <row r="23" spans="1:6" x14ac:dyDescent="0.2">
      <c r="A23" s="9" t="s">
        <v>40</v>
      </c>
      <c r="B23" s="10">
        <v>72.86</v>
      </c>
      <c r="D23" s="5" t="s">
        <v>66</v>
      </c>
      <c r="E23" s="5" t="s">
        <v>3</v>
      </c>
      <c r="F23" s="5">
        <v>617</v>
      </c>
    </row>
    <row r="24" spans="1:6" x14ac:dyDescent="0.2">
      <c r="A24" s="9" t="s">
        <v>41</v>
      </c>
      <c r="B24" s="10">
        <v>74.34</v>
      </c>
      <c r="F24" s="28"/>
    </row>
    <row r="25" spans="1:6" x14ac:dyDescent="0.2">
      <c r="A25" s="9" t="s">
        <v>42</v>
      </c>
      <c r="B25" s="10">
        <v>90.12</v>
      </c>
    </row>
    <row r="26" spans="1:6" x14ac:dyDescent="0.2">
      <c r="A26" s="9" t="s">
        <v>43</v>
      </c>
      <c r="B26" s="10">
        <v>90.5</v>
      </c>
    </row>
    <row r="27" spans="1:6" x14ac:dyDescent="0.2">
      <c r="A27" s="9" t="s">
        <v>44</v>
      </c>
      <c r="B27" s="10">
        <v>98.69</v>
      </c>
    </row>
    <row r="28" spans="1:6" x14ac:dyDescent="0.2">
      <c r="A28" s="9" t="s">
        <v>45</v>
      </c>
      <c r="B28" s="10">
        <v>105.1</v>
      </c>
    </row>
    <row r="29" spans="1:6" x14ac:dyDescent="0.2">
      <c r="A29" s="9" t="s">
        <v>46</v>
      </c>
      <c r="B29" s="10">
        <v>109.8</v>
      </c>
    </row>
    <row r="30" spans="1:6" x14ac:dyDescent="0.2">
      <c r="A30" s="9" t="s">
        <v>47</v>
      </c>
      <c r="B30" s="10">
        <v>117.2</v>
      </c>
    </row>
    <row r="31" spans="1:6" x14ac:dyDescent="0.2">
      <c r="A31" s="9" t="s">
        <v>48</v>
      </c>
      <c r="B31" s="10">
        <v>163</v>
      </c>
    </row>
    <row r="32" spans="1:6" x14ac:dyDescent="0.2">
      <c r="A32" s="9" t="s">
        <v>49</v>
      </c>
      <c r="B32" s="10">
        <v>165</v>
      </c>
    </row>
    <row r="33" spans="1:2" x14ac:dyDescent="0.2">
      <c r="A33" s="9" t="s">
        <v>50</v>
      </c>
      <c r="B33" s="10">
        <v>244</v>
      </c>
    </row>
    <row r="34" spans="1:2" x14ac:dyDescent="0.2">
      <c r="A34" s="9" t="s">
        <v>51</v>
      </c>
      <c r="B34" s="10">
        <v>272.3</v>
      </c>
    </row>
    <row r="35" spans="1:2" x14ac:dyDescent="0.2">
      <c r="A35" s="9" t="s">
        <v>52</v>
      </c>
      <c r="B35" s="10">
        <v>279.2</v>
      </c>
    </row>
    <row r="36" spans="1:2" x14ac:dyDescent="0.2">
      <c r="A36" s="9" t="s">
        <v>53</v>
      </c>
      <c r="B36" s="10">
        <v>280</v>
      </c>
    </row>
    <row r="37" spans="1:2" x14ac:dyDescent="0.2">
      <c r="A37" s="9" t="s">
        <v>54</v>
      </c>
      <c r="B37" s="10">
        <v>302</v>
      </c>
    </row>
    <row r="38" spans="1:2" x14ac:dyDescent="0.2">
      <c r="A38" s="9" t="s">
        <v>55</v>
      </c>
      <c r="B38" s="10">
        <v>313.5</v>
      </c>
    </row>
    <row r="39" spans="1:2" x14ac:dyDescent="0.2">
      <c r="A39" s="9" t="s">
        <v>56</v>
      </c>
      <c r="B39" s="10">
        <v>363.8</v>
      </c>
    </row>
    <row r="40" spans="1:2" x14ac:dyDescent="0.2">
      <c r="A40" s="9" t="s">
        <v>57</v>
      </c>
      <c r="B40" s="10">
        <v>390.4</v>
      </c>
    </row>
    <row r="41" spans="1:2" x14ac:dyDescent="0.2">
      <c r="A41" s="9" t="s">
        <v>58</v>
      </c>
      <c r="B41" s="10">
        <v>399.9</v>
      </c>
    </row>
    <row r="42" spans="1:2" x14ac:dyDescent="0.2">
      <c r="A42" s="9" t="s">
        <v>59</v>
      </c>
      <c r="B42" s="10">
        <v>407</v>
      </c>
    </row>
    <row r="43" spans="1:2" x14ac:dyDescent="0.2">
      <c r="A43" s="9" t="s">
        <v>60</v>
      </c>
      <c r="B43" s="10">
        <v>416.5</v>
      </c>
    </row>
    <row r="44" spans="1:2" x14ac:dyDescent="0.2">
      <c r="A44" s="9" t="s">
        <v>61</v>
      </c>
      <c r="B44" s="10">
        <v>433.7</v>
      </c>
    </row>
    <row r="45" spans="1:2" x14ac:dyDescent="0.2">
      <c r="A45" s="9" t="s">
        <v>62</v>
      </c>
      <c r="B45" s="10">
        <v>509.8</v>
      </c>
    </row>
    <row r="46" spans="1:2" x14ac:dyDescent="0.2">
      <c r="A46" s="9" t="s">
        <v>63</v>
      </c>
      <c r="B46" s="10">
        <v>512</v>
      </c>
    </row>
    <row r="47" spans="1:2" x14ac:dyDescent="0.2">
      <c r="A47" s="9" t="s">
        <v>64</v>
      </c>
      <c r="B47" s="10">
        <v>549</v>
      </c>
    </row>
    <row r="48" spans="1:2" x14ac:dyDescent="0.2">
      <c r="A48" s="9" t="s">
        <v>65</v>
      </c>
      <c r="B48" s="10">
        <v>552.4</v>
      </c>
    </row>
    <row r="49" spans="1:2" x14ac:dyDescent="0.2">
      <c r="A49" s="9" t="s">
        <v>66</v>
      </c>
      <c r="B49" s="10">
        <v>617.20000000000005</v>
      </c>
    </row>
    <row r="50" spans="1:2" x14ac:dyDescent="0.2">
      <c r="A50" s="9" t="s">
        <v>67</v>
      </c>
      <c r="B50" s="10">
        <v>637.6</v>
      </c>
    </row>
    <row r="51" spans="1:2" x14ac:dyDescent="0.2">
      <c r="A51" s="9" t="s">
        <v>68</v>
      </c>
      <c r="B51" s="10">
        <v>645.70000000000005</v>
      </c>
    </row>
    <row r="52" spans="1:2" x14ac:dyDescent="0.2">
      <c r="A52" s="9" t="s">
        <v>69</v>
      </c>
      <c r="B52" s="10">
        <v>651.29999999999995</v>
      </c>
    </row>
    <row r="53" spans="1:2" x14ac:dyDescent="0.2">
      <c r="A53" s="9" t="s">
        <v>70</v>
      </c>
      <c r="B53" s="10">
        <v>661</v>
      </c>
    </row>
    <row r="54" spans="1:2" x14ac:dyDescent="0.2">
      <c r="A54" s="9" t="s">
        <v>71</v>
      </c>
      <c r="B54" s="10">
        <v>741.7</v>
      </c>
    </row>
    <row r="55" spans="1:2" x14ac:dyDescent="0.2">
      <c r="A55" s="9" t="s">
        <v>72</v>
      </c>
      <c r="B55" s="10">
        <v>778.2</v>
      </c>
    </row>
    <row r="56" spans="1:2" x14ac:dyDescent="0.2">
      <c r="A56" s="9" t="s">
        <v>73</v>
      </c>
      <c r="B56" s="10">
        <v>789.2</v>
      </c>
    </row>
    <row r="57" spans="1:2" x14ac:dyDescent="0.2">
      <c r="A57" s="9" t="s">
        <v>74</v>
      </c>
      <c r="B57" s="10">
        <v>789.9</v>
      </c>
    </row>
    <row r="58" spans="1:2" x14ac:dyDescent="0.2">
      <c r="A58" s="9" t="s">
        <v>75</v>
      </c>
      <c r="B58" s="10">
        <v>811.4</v>
      </c>
    </row>
    <row r="59" spans="1:2" x14ac:dyDescent="0.2">
      <c r="A59" s="9" t="s">
        <v>76</v>
      </c>
      <c r="B59" s="10">
        <v>825.7</v>
      </c>
    </row>
    <row r="60" spans="1:2" x14ac:dyDescent="0.2">
      <c r="A60" s="9" t="s">
        <v>77</v>
      </c>
      <c r="B60" s="10">
        <v>866.7</v>
      </c>
    </row>
    <row r="61" spans="1:2" x14ac:dyDescent="0.2">
      <c r="A61" s="9" t="s">
        <v>78</v>
      </c>
      <c r="B61" s="10">
        <v>909.9</v>
      </c>
    </row>
    <row r="62" spans="1:2" x14ac:dyDescent="0.2">
      <c r="A62" s="9" t="s">
        <v>79</v>
      </c>
      <c r="B62" s="10">
        <v>909.9</v>
      </c>
    </row>
    <row r="63" spans="1:2" x14ac:dyDescent="0.2">
      <c r="A63" s="9" t="s">
        <v>80</v>
      </c>
      <c r="B63" s="10">
        <v>919.7</v>
      </c>
    </row>
    <row r="64" spans="1:2" x14ac:dyDescent="0.2">
      <c r="A64" s="9" t="s">
        <v>81</v>
      </c>
      <c r="B64" s="10">
        <v>921.6</v>
      </c>
    </row>
    <row r="65" spans="1:2" x14ac:dyDescent="0.2">
      <c r="A65" s="9" t="s">
        <v>82</v>
      </c>
      <c r="B65" s="10">
        <v>926</v>
      </c>
    </row>
    <row r="66" spans="1:2" x14ac:dyDescent="0.2">
      <c r="A66" s="9" t="s">
        <v>83</v>
      </c>
      <c r="B66" s="10">
        <v>956.3</v>
      </c>
    </row>
    <row r="67" spans="1:2" x14ac:dyDescent="0.2">
      <c r="A67" s="9" t="s">
        <v>84</v>
      </c>
      <c r="B67" s="10">
        <v>1007</v>
      </c>
    </row>
    <row r="68" spans="1:2" x14ac:dyDescent="0.2">
      <c r="A68" s="9" t="s">
        <v>85</v>
      </c>
      <c r="B68" s="10">
        <v>1046</v>
      </c>
    </row>
    <row r="69" spans="1:2" x14ac:dyDescent="0.2">
      <c r="A69" s="9" t="s">
        <v>86</v>
      </c>
      <c r="B69" s="10">
        <v>1047</v>
      </c>
    </row>
    <row r="70" spans="1:2" x14ac:dyDescent="0.2">
      <c r="A70" s="9" t="s">
        <v>19</v>
      </c>
      <c r="B70" s="10">
        <v>1050</v>
      </c>
    </row>
    <row r="71" spans="1:2" x14ac:dyDescent="0.2">
      <c r="A71" s="9" t="s">
        <v>87</v>
      </c>
      <c r="B71" s="10">
        <v>1051</v>
      </c>
    </row>
    <row r="72" spans="1:2" x14ac:dyDescent="0.2">
      <c r="A72" s="9" t="s">
        <v>88</v>
      </c>
      <c r="B72" s="10">
        <v>1080</v>
      </c>
    </row>
    <row r="73" spans="1:2" x14ac:dyDescent="0.2">
      <c r="A73" s="9" t="s">
        <v>89</v>
      </c>
      <c r="B73" s="10">
        <v>1158</v>
      </c>
    </row>
    <row r="74" spans="1:2" x14ac:dyDescent="0.2">
      <c r="A74" s="9" t="s">
        <v>90</v>
      </c>
      <c r="B74" s="10">
        <v>1162</v>
      </c>
    </row>
    <row r="75" spans="1:2" x14ac:dyDescent="0.2">
      <c r="A75" s="9" t="s">
        <v>91</v>
      </c>
      <c r="B75" s="10">
        <v>1185</v>
      </c>
    </row>
    <row r="76" spans="1:2" x14ac:dyDescent="0.2">
      <c r="A76" s="9" t="s">
        <v>2</v>
      </c>
      <c r="B76" s="10">
        <v>1238</v>
      </c>
    </row>
    <row r="77" spans="1:2" x14ac:dyDescent="0.2">
      <c r="A77" s="9" t="s">
        <v>92</v>
      </c>
      <c r="B77" s="10">
        <v>1246</v>
      </c>
    </row>
    <row r="78" spans="1:2" x14ac:dyDescent="0.2">
      <c r="A78" s="9" t="s">
        <v>93</v>
      </c>
      <c r="B78" s="10">
        <v>1272</v>
      </c>
    </row>
    <row r="79" spans="1:2" x14ac:dyDescent="0.2">
      <c r="A79" s="9" t="s">
        <v>94</v>
      </c>
      <c r="B79" s="10">
        <v>1303</v>
      </c>
    </row>
    <row r="80" spans="1:2" x14ac:dyDescent="0.2">
      <c r="A80" s="9" t="s">
        <v>95</v>
      </c>
      <c r="B80" s="10">
        <v>1327</v>
      </c>
    </row>
    <row r="81" spans="1:2" x14ac:dyDescent="0.2">
      <c r="A81" s="9" t="s">
        <v>4</v>
      </c>
      <c r="B81" s="10">
        <v>1404</v>
      </c>
    </row>
    <row r="82" spans="1:2" x14ac:dyDescent="0.2">
      <c r="A82" s="9" t="s">
        <v>96</v>
      </c>
      <c r="B82" s="10">
        <v>1428</v>
      </c>
    </row>
    <row r="83" spans="1:2" x14ac:dyDescent="0.2">
      <c r="A83" s="9" t="s">
        <v>97</v>
      </c>
      <c r="B83" s="10">
        <v>1466</v>
      </c>
    </row>
    <row r="84" spans="1:2" x14ac:dyDescent="0.2">
      <c r="A84" s="9" t="s">
        <v>98</v>
      </c>
      <c r="B84" s="10">
        <v>1474</v>
      </c>
    </row>
    <row r="85" spans="1:2" x14ac:dyDescent="0.2">
      <c r="A85" s="9" t="s">
        <v>99</v>
      </c>
      <c r="B85" s="10">
        <v>1475</v>
      </c>
    </row>
    <row r="86" spans="1:2" x14ac:dyDescent="0.2">
      <c r="A86" s="9" t="s">
        <v>100</v>
      </c>
      <c r="B86" s="10">
        <v>1583</v>
      </c>
    </row>
    <row r="87" spans="1:2" x14ac:dyDescent="0.2">
      <c r="A87" s="9" t="s">
        <v>101</v>
      </c>
      <c r="B87" s="10">
        <v>1628</v>
      </c>
    </row>
    <row r="88" spans="1:2" x14ac:dyDescent="0.2">
      <c r="A88" s="9" t="s">
        <v>102</v>
      </c>
      <c r="B88" s="10">
        <v>1678</v>
      </c>
    </row>
    <row r="89" spans="1:2" x14ac:dyDescent="0.2">
      <c r="A89" s="9" t="s">
        <v>103</v>
      </c>
      <c r="B89" s="10">
        <v>1714</v>
      </c>
    </row>
    <row r="90" spans="1:2" x14ac:dyDescent="0.2">
      <c r="A90" s="9" t="s">
        <v>104</v>
      </c>
      <c r="B90" s="10">
        <v>1770</v>
      </c>
    </row>
    <row r="91" spans="1:2" x14ac:dyDescent="0.2">
      <c r="A91" s="9" t="s">
        <v>105</v>
      </c>
      <c r="B91" s="10">
        <v>1855</v>
      </c>
    </row>
    <row r="92" spans="1:2" x14ac:dyDescent="0.2">
      <c r="A92" s="9" t="s">
        <v>106</v>
      </c>
      <c r="B92" s="10">
        <v>1931</v>
      </c>
    </row>
    <row r="93" spans="1:2" x14ac:dyDescent="0.2">
      <c r="A93" s="9" t="s">
        <v>107</v>
      </c>
      <c r="B93" s="10">
        <v>1938</v>
      </c>
    </row>
    <row r="94" spans="1:2" x14ac:dyDescent="0.2">
      <c r="A94" s="9" t="s">
        <v>108</v>
      </c>
      <c r="B94" s="10">
        <v>1952</v>
      </c>
    </row>
    <row r="95" spans="1:2" x14ac:dyDescent="0.2">
      <c r="A95" s="9" t="s">
        <v>109</v>
      </c>
      <c r="B95" s="10">
        <v>2067</v>
      </c>
    </row>
    <row r="96" spans="1:2" x14ac:dyDescent="0.2">
      <c r="A96" s="9" t="s">
        <v>110</v>
      </c>
      <c r="B96" s="10">
        <v>2154</v>
      </c>
    </row>
    <row r="97" spans="1:2" x14ac:dyDescent="0.2">
      <c r="A97" s="9" t="s">
        <v>111</v>
      </c>
      <c r="B97" s="10">
        <v>2175</v>
      </c>
    </row>
    <row r="98" spans="1:2" x14ac:dyDescent="0.2">
      <c r="A98" s="9" t="s">
        <v>112</v>
      </c>
      <c r="B98" s="10">
        <v>2183</v>
      </c>
    </row>
    <row r="99" spans="1:2" x14ac:dyDescent="0.2">
      <c r="A99" s="9" t="s">
        <v>113</v>
      </c>
      <c r="B99" s="10">
        <v>2191</v>
      </c>
    </row>
    <row r="100" spans="1:2" x14ac:dyDescent="0.2">
      <c r="A100" s="9" t="s">
        <v>5</v>
      </c>
      <c r="B100" s="10">
        <v>2313</v>
      </c>
    </row>
    <row r="101" spans="1:2" x14ac:dyDescent="0.2">
      <c r="A101" s="9" t="s">
        <v>114</v>
      </c>
      <c r="B101" s="10">
        <v>2341</v>
      </c>
    </row>
    <row r="102" spans="1:2" x14ac:dyDescent="0.2">
      <c r="A102" s="9" t="s">
        <v>115</v>
      </c>
      <c r="B102" s="10">
        <v>2342</v>
      </c>
    </row>
    <row r="103" spans="1:2" x14ac:dyDescent="0.2">
      <c r="A103" s="9" t="s">
        <v>116</v>
      </c>
      <c r="B103" s="10">
        <v>2399</v>
      </c>
    </row>
    <row r="104" spans="1:2" x14ac:dyDescent="0.2">
      <c r="A104" s="9" t="s">
        <v>117</v>
      </c>
      <c r="B104" s="10">
        <v>2431</v>
      </c>
    </row>
    <row r="105" spans="1:2" x14ac:dyDescent="0.2">
      <c r="A105" s="9" t="s">
        <v>118</v>
      </c>
      <c r="B105" s="10">
        <v>2451</v>
      </c>
    </row>
    <row r="106" spans="1:2" x14ac:dyDescent="0.2">
      <c r="A106" s="9" t="s">
        <v>119</v>
      </c>
      <c r="B106" s="10">
        <v>2529</v>
      </c>
    </row>
    <row r="107" spans="1:2" x14ac:dyDescent="0.2">
      <c r="A107" s="9" t="s">
        <v>120</v>
      </c>
      <c r="B107" s="10">
        <v>2592</v>
      </c>
    </row>
    <row r="108" spans="1:2" x14ac:dyDescent="0.2">
      <c r="A108" s="9" t="s">
        <v>121</v>
      </c>
      <c r="B108" s="10">
        <v>2628</v>
      </c>
    </row>
    <row r="109" spans="1:2" x14ac:dyDescent="0.2">
      <c r="A109" s="9" t="s">
        <v>122</v>
      </c>
      <c r="B109" s="10">
        <v>2706</v>
      </c>
    </row>
    <row r="110" spans="1:2" x14ac:dyDescent="0.2">
      <c r="A110" s="9" t="s">
        <v>123</v>
      </c>
      <c r="B110" s="10">
        <v>2805</v>
      </c>
    </row>
    <row r="111" spans="1:2" x14ac:dyDescent="0.2">
      <c r="A111" s="9" t="s">
        <v>124</v>
      </c>
      <c r="B111" s="10">
        <v>2811</v>
      </c>
    </row>
    <row r="112" spans="1:2" x14ac:dyDescent="0.2">
      <c r="A112" s="9" t="s">
        <v>125</v>
      </c>
      <c r="B112" s="10">
        <v>2964</v>
      </c>
    </row>
    <row r="113" spans="1:2" x14ac:dyDescent="0.2">
      <c r="A113" s="9" t="s">
        <v>126</v>
      </c>
      <c r="B113" s="10">
        <v>3074</v>
      </c>
    </row>
    <row r="114" spans="1:2" x14ac:dyDescent="0.2">
      <c r="A114" s="9" t="s">
        <v>127</v>
      </c>
      <c r="B114" s="10">
        <v>3078</v>
      </c>
    </row>
    <row r="115" spans="1:2" x14ac:dyDescent="0.2">
      <c r="A115" s="9" t="s">
        <v>128</v>
      </c>
      <c r="B115" s="10">
        <v>3163</v>
      </c>
    </row>
    <row r="116" spans="1:2" x14ac:dyDescent="0.2">
      <c r="A116" s="9" t="s">
        <v>129</v>
      </c>
      <c r="B116" s="10">
        <v>3167</v>
      </c>
    </row>
    <row r="117" spans="1:2" x14ac:dyDescent="0.2">
      <c r="A117" s="9" t="s">
        <v>130</v>
      </c>
      <c r="B117" s="10">
        <v>3236</v>
      </c>
    </row>
    <row r="118" spans="1:2" x14ac:dyDescent="0.2">
      <c r="A118" s="9" t="s">
        <v>131</v>
      </c>
      <c r="B118" s="10">
        <v>3252</v>
      </c>
    </row>
    <row r="119" spans="1:2" x14ac:dyDescent="0.2">
      <c r="A119" s="9" t="s">
        <v>132</v>
      </c>
      <c r="B119" s="10">
        <v>3319</v>
      </c>
    </row>
    <row r="120" spans="1:2" x14ac:dyDescent="0.2">
      <c r="A120" s="9" t="s">
        <v>133</v>
      </c>
      <c r="B120" s="10">
        <v>3373</v>
      </c>
    </row>
    <row r="121" spans="1:2" x14ac:dyDescent="0.2">
      <c r="A121" s="9" t="s">
        <v>134</v>
      </c>
      <c r="B121" s="10">
        <v>3381</v>
      </c>
    </row>
    <row r="122" spans="1:2" x14ac:dyDescent="0.2">
      <c r="A122" s="9" t="s">
        <v>135</v>
      </c>
      <c r="B122" s="10">
        <v>3535</v>
      </c>
    </row>
    <row r="123" spans="1:2" x14ac:dyDescent="0.2">
      <c r="A123" s="9" t="s">
        <v>136</v>
      </c>
      <c r="B123" s="10">
        <v>3591</v>
      </c>
    </row>
    <row r="124" spans="1:2" x14ac:dyDescent="0.2">
      <c r="A124" s="9" t="s">
        <v>137</v>
      </c>
      <c r="B124" s="10">
        <v>3679</v>
      </c>
    </row>
    <row r="125" spans="1:2" x14ac:dyDescent="0.2">
      <c r="A125" s="9" t="s">
        <v>138</v>
      </c>
      <c r="B125" s="10">
        <v>3744</v>
      </c>
    </row>
    <row r="126" spans="1:2" x14ac:dyDescent="0.2">
      <c r="A126" s="9" t="s">
        <v>139</v>
      </c>
      <c r="B126" s="10">
        <v>3762</v>
      </c>
    </row>
    <row r="127" spans="1:2" x14ac:dyDescent="0.2">
      <c r="A127" s="9" t="s">
        <v>140</v>
      </c>
      <c r="B127" s="10">
        <v>4101</v>
      </c>
    </row>
    <row r="128" spans="1:2" x14ac:dyDescent="0.2">
      <c r="A128" s="9" t="s">
        <v>141</v>
      </c>
      <c r="B128" s="10">
        <v>4565</v>
      </c>
    </row>
    <row r="129" spans="1:2" x14ac:dyDescent="0.2">
      <c r="A129" s="9" t="s">
        <v>142</v>
      </c>
      <c r="B129" s="10">
        <v>4692</v>
      </c>
    </row>
    <row r="130" spans="1:2" x14ac:dyDescent="0.2">
      <c r="A130" s="9" t="s">
        <v>143</v>
      </c>
      <c r="B130" s="10">
        <v>4766</v>
      </c>
    </row>
    <row r="131" spans="1:2" x14ac:dyDescent="0.2">
      <c r="A131" s="9" t="s">
        <v>144</v>
      </c>
      <c r="B131" s="10">
        <v>4969</v>
      </c>
    </row>
    <row r="132" spans="1:2" x14ac:dyDescent="0.2">
      <c r="A132" s="9" t="s">
        <v>145</v>
      </c>
      <c r="B132" s="10">
        <v>5197</v>
      </c>
    </row>
    <row r="133" spans="1:2" x14ac:dyDescent="0.2">
      <c r="A133" s="9" t="s">
        <v>146</v>
      </c>
      <c r="B133" s="10">
        <v>5349</v>
      </c>
    </row>
    <row r="134" spans="1:2" x14ac:dyDescent="0.2">
      <c r="A134" s="9" t="s">
        <v>147</v>
      </c>
      <c r="B134" s="10">
        <v>6297</v>
      </c>
    </row>
    <row r="135" spans="1:2" x14ac:dyDescent="0.2">
      <c r="A135" s="9" t="s">
        <v>148</v>
      </c>
      <c r="B135" s="10">
        <v>6339</v>
      </c>
    </row>
    <row r="136" spans="1:2" x14ac:dyDescent="0.2">
      <c r="A136" s="9" t="s">
        <v>149</v>
      </c>
      <c r="B136" s="10">
        <v>6456</v>
      </c>
    </row>
    <row r="137" spans="1:2" x14ac:dyDescent="0.2">
      <c r="A137" s="9" t="s">
        <v>150</v>
      </c>
      <c r="B137" s="10">
        <v>6596</v>
      </c>
    </row>
    <row r="138" spans="1:2" x14ac:dyDescent="0.2">
      <c r="A138" s="9" t="s">
        <v>151</v>
      </c>
      <c r="B138" s="10">
        <v>6763</v>
      </c>
    </row>
    <row r="139" spans="1:2" x14ac:dyDescent="0.2">
      <c r="A139" s="9" t="s">
        <v>152</v>
      </c>
      <c r="B139" s="10">
        <v>7114</v>
      </c>
    </row>
    <row r="140" spans="1:2" x14ac:dyDescent="0.2">
      <c r="A140" s="9" t="s">
        <v>153</v>
      </c>
      <c r="B140" s="10">
        <v>7535</v>
      </c>
    </row>
    <row r="141" spans="1:2" x14ac:dyDescent="0.2">
      <c r="A141" s="9" t="s">
        <v>154</v>
      </c>
      <c r="B141" s="10">
        <v>7648</v>
      </c>
    </row>
    <row r="142" spans="1:2" x14ac:dyDescent="0.2">
      <c r="A142" s="9" t="s">
        <v>155</v>
      </c>
      <c r="B142" s="10">
        <v>8094</v>
      </c>
    </row>
    <row r="143" spans="1:2" x14ac:dyDescent="0.2">
      <c r="A143" s="9" t="s">
        <v>156</v>
      </c>
      <c r="B143" s="10">
        <v>8598</v>
      </c>
    </row>
    <row r="144" spans="1:2" x14ac:dyDescent="0.2">
      <c r="A144" s="9" t="s">
        <v>157</v>
      </c>
      <c r="B144" s="10">
        <v>8685</v>
      </c>
    </row>
    <row r="145" spans="1:2" x14ac:dyDescent="0.2">
      <c r="A145" s="9" t="s">
        <v>158</v>
      </c>
      <c r="B145" s="10">
        <v>8687</v>
      </c>
    </row>
    <row r="146" spans="1:2" x14ac:dyDescent="0.2">
      <c r="A146" s="9" t="s">
        <v>159</v>
      </c>
      <c r="B146" s="10">
        <v>8976</v>
      </c>
    </row>
    <row r="147" spans="1:2" x14ac:dyDescent="0.2">
      <c r="A147" s="9" t="s">
        <v>160</v>
      </c>
      <c r="B147" s="10">
        <v>9000</v>
      </c>
    </row>
    <row r="148" spans="1:2" x14ac:dyDescent="0.2">
      <c r="A148" s="9" t="s">
        <v>161</v>
      </c>
      <c r="B148" s="10">
        <v>9181</v>
      </c>
    </row>
    <row r="149" spans="1:2" x14ac:dyDescent="0.2">
      <c r="A149" s="9" t="s">
        <v>162</v>
      </c>
      <c r="B149" s="10">
        <v>9702</v>
      </c>
    </row>
    <row r="150" spans="1:2" x14ac:dyDescent="0.2">
      <c r="A150" s="9" t="s">
        <v>163</v>
      </c>
      <c r="B150" s="10">
        <v>9785</v>
      </c>
    </row>
    <row r="151" spans="1:2" x14ac:dyDescent="0.2">
      <c r="A151" s="9" t="s">
        <v>164</v>
      </c>
      <c r="B151" s="10">
        <v>10123</v>
      </c>
    </row>
    <row r="152" spans="1:2" x14ac:dyDescent="0.2">
      <c r="A152" s="9" t="s">
        <v>165</v>
      </c>
      <c r="B152" s="10">
        <v>10290</v>
      </c>
    </row>
    <row r="153" spans="1:2" x14ac:dyDescent="0.2">
      <c r="A153" s="9" t="s">
        <v>166</v>
      </c>
      <c r="B153" s="10">
        <v>10671</v>
      </c>
    </row>
    <row r="154" spans="1:2" x14ac:dyDescent="0.2">
      <c r="A154" s="9" t="s">
        <v>167</v>
      </c>
      <c r="B154" s="10">
        <v>11065</v>
      </c>
    </row>
    <row r="155" spans="1:2" x14ac:dyDescent="0.2">
      <c r="A155" s="9" t="s">
        <v>168</v>
      </c>
      <c r="B155" s="10">
        <v>11313</v>
      </c>
    </row>
    <row r="156" spans="1:2" x14ac:dyDescent="0.2">
      <c r="A156" s="9" t="s">
        <v>169</v>
      </c>
      <c r="B156" s="10">
        <v>11349</v>
      </c>
    </row>
    <row r="157" spans="1:2" x14ac:dyDescent="0.2">
      <c r="A157" s="9" t="s">
        <v>170</v>
      </c>
      <c r="B157" s="10">
        <v>13179</v>
      </c>
    </row>
    <row r="158" spans="1:2" x14ac:dyDescent="0.2">
      <c r="A158" s="9" t="s">
        <v>171</v>
      </c>
      <c r="B158" s="10">
        <v>14859</v>
      </c>
    </row>
    <row r="159" spans="1:2" x14ac:dyDescent="0.2">
      <c r="A159" s="9" t="s">
        <v>172</v>
      </c>
      <c r="B159" s="10">
        <v>17178</v>
      </c>
    </row>
    <row r="160" spans="1:2" x14ac:dyDescent="0.2">
      <c r="A160" s="9" t="s">
        <v>173</v>
      </c>
      <c r="B160" s="10">
        <v>17254</v>
      </c>
    </row>
    <row r="161" spans="1:2" x14ac:dyDescent="0.2">
      <c r="A161" s="9" t="s">
        <v>174</v>
      </c>
      <c r="B161" s="10">
        <v>17771</v>
      </c>
    </row>
    <row r="162" spans="1:2" x14ac:dyDescent="0.2">
      <c r="A162" s="9" t="s">
        <v>175</v>
      </c>
      <c r="B162" s="10">
        <v>18341</v>
      </c>
    </row>
    <row r="163" spans="1:2" x14ac:dyDescent="0.2">
      <c r="A163" s="9" t="s">
        <v>176</v>
      </c>
      <c r="B163" s="10">
        <v>18793</v>
      </c>
    </row>
    <row r="164" spans="1:2" x14ac:dyDescent="0.2">
      <c r="A164" s="9" t="s">
        <v>177</v>
      </c>
      <c r="B164" s="10">
        <v>19374</v>
      </c>
    </row>
    <row r="165" spans="1:2" x14ac:dyDescent="0.2">
      <c r="A165" s="9" t="s">
        <v>178</v>
      </c>
      <c r="B165" s="10">
        <v>19827</v>
      </c>
    </row>
    <row r="166" spans="1:2" x14ac:dyDescent="0.2">
      <c r="A166" s="9" t="s">
        <v>179</v>
      </c>
      <c r="B166" s="10">
        <v>20123</v>
      </c>
    </row>
    <row r="167" spans="1:2" x14ac:dyDescent="0.2">
      <c r="A167" s="9" t="s">
        <v>180</v>
      </c>
      <c r="B167" s="10">
        <v>20505</v>
      </c>
    </row>
    <row r="168" spans="1:2" x14ac:dyDescent="0.2">
      <c r="A168" s="9" t="s">
        <v>181</v>
      </c>
      <c r="B168" s="10">
        <v>21172</v>
      </c>
    </row>
    <row r="169" spans="1:2" x14ac:dyDescent="0.2">
      <c r="A169" s="9" t="s">
        <v>182</v>
      </c>
      <c r="B169" s="10">
        <v>23033</v>
      </c>
    </row>
    <row r="170" spans="1:2" x14ac:dyDescent="0.2">
      <c r="A170" s="9" t="s">
        <v>183</v>
      </c>
      <c r="B170" s="10">
        <v>25121</v>
      </c>
    </row>
    <row r="171" spans="1:2" x14ac:dyDescent="0.2">
      <c r="A171" s="9" t="s">
        <v>184</v>
      </c>
      <c r="B171" s="10">
        <v>25174</v>
      </c>
    </row>
    <row r="172" spans="1:2" x14ac:dyDescent="0.2">
      <c r="A172" s="9" t="s">
        <v>185</v>
      </c>
      <c r="B172" s="10">
        <v>26611</v>
      </c>
    </row>
    <row r="173" spans="1:2" x14ac:dyDescent="0.2">
      <c r="A173" s="9" t="s">
        <v>186</v>
      </c>
      <c r="B173" s="10">
        <v>26671</v>
      </c>
    </row>
    <row r="174" spans="1:2" x14ac:dyDescent="0.2">
      <c r="A174" s="9" t="s">
        <v>187</v>
      </c>
      <c r="B174" s="10">
        <v>27049</v>
      </c>
    </row>
    <row r="175" spans="1:2" x14ac:dyDescent="0.2">
      <c r="A175" s="9" t="s">
        <v>188</v>
      </c>
      <c r="B175" s="10">
        <v>27461</v>
      </c>
    </row>
    <row r="176" spans="1:2" x14ac:dyDescent="0.2">
      <c r="A176" s="9" t="s">
        <v>189</v>
      </c>
      <c r="B176" s="10">
        <v>27763</v>
      </c>
    </row>
    <row r="177" spans="1:2" x14ac:dyDescent="0.2">
      <c r="A177" s="9" t="s">
        <v>190</v>
      </c>
      <c r="B177" s="10">
        <v>29947</v>
      </c>
    </row>
    <row r="178" spans="1:2" x14ac:dyDescent="0.2">
      <c r="A178" s="9" t="s">
        <v>191</v>
      </c>
      <c r="B178" s="10">
        <v>30264</v>
      </c>
    </row>
    <row r="179" spans="1:2" x14ac:dyDescent="0.2">
      <c r="A179" s="9" t="s">
        <v>192</v>
      </c>
      <c r="B179" s="10">
        <v>31530</v>
      </c>
    </row>
    <row r="180" spans="1:2" x14ac:dyDescent="0.2">
      <c r="A180" s="9" t="s">
        <v>193</v>
      </c>
      <c r="B180" s="10">
        <v>33325</v>
      </c>
    </row>
    <row r="181" spans="1:2" x14ac:dyDescent="0.2">
      <c r="A181" s="9" t="s">
        <v>194</v>
      </c>
      <c r="B181" s="10">
        <v>36206</v>
      </c>
    </row>
    <row r="182" spans="1:2" x14ac:dyDescent="0.2">
      <c r="A182" s="9" t="s">
        <v>195</v>
      </c>
      <c r="B182" s="10">
        <v>40726</v>
      </c>
    </row>
    <row r="183" spans="1:2" x14ac:dyDescent="0.2">
      <c r="A183" s="9" t="s">
        <v>196</v>
      </c>
      <c r="B183" s="10">
        <v>42197</v>
      </c>
    </row>
    <row r="184" spans="1:2" x14ac:dyDescent="0.2">
      <c r="A184" s="9" t="s">
        <v>197</v>
      </c>
      <c r="B184" s="10">
        <v>42265</v>
      </c>
    </row>
    <row r="185" spans="1:2" x14ac:dyDescent="0.2">
      <c r="A185" s="9" t="s">
        <v>198</v>
      </c>
      <c r="B185" s="10">
        <v>43717</v>
      </c>
    </row>
    <row r="186" spans="1:2" x14ac:dyDescent="0.2">
      <c r="A186" s="9" t="s">
        <v>199</v>
      </c>
      <c r="B186" s="10">
        <v>49017</v>
      </c>
    </row>
    <row r="187" spans="1:2" x14ac:dyDescent="0.2">
      <c r="A187" s="9" t="s">
        <v>200</v>
      </c>
      <c r="B187" s="10">
        <v>51018</v>
      </c>
    </row>
    <row r="188" spans="1:2" x14ac:dyDescent="0.2">
      <c r="A188" s="9" t="s">
        <v>201</v>
      </c>
      <c r="B188" s="10">
        <v>69486</v>
      </c>
    </row>
    <row r="189" spans="1:2" x14ac:dyDescent="0.2">
      <c r="A189" s="9" t="s">
        <v>202</v>
      </c>
      <c r="B189" s="10">
        <v>72008</v>
      </c>
    </row>
    <row r="190" spans="1:2" x14ac:dyDescent="0.2">
      <c r="A190" s="9" t="s">
        <v>203</v>
      </c>
      <c r="B190" s="10">
        <v>73123</v>
      </c>
    </row>
    <row r="191" spans="1:2" x14ac:dyDescent="0.2">
      <c r="A191" s="9" t="s">
        <v>204</v>
      </c>
      <c r="B191" s="10">
        <v>77818</v>
      </c>
    </row>
    <row r="192" spans="1:2" x14ac:dyDescent="0.2">
      <c r="A192" s="9" t="s">
        <v>205</v>
      </c>
      <c r="B192" s="10">
        <v>80988</v>
      </c>
    </row>
    <row r="193" spans="1:2" x14ac:dyDescent="0.2">
      <c r="A193" s="9" t="s">
        <v>206</v>
      </c>
      <c r="B193" s="10">
        <v>96582</v>
      </c>
    </row>
    <row r="194" spans="1:2" x14ac:dyDescent="0.2">
      <c r="A194" s="9" t="s">
        <v>207</v>
      </c>
      <c r="B194" s="10">
        <v>97079</v>
      </c>
    </row>
    <row r="195" spans="1:2" x14ac:dyDescent="0.2">
      <c r="A195" s="9" t="s">
        <v>208</v>
      </c>
      <c r="B195" s="10">
        <v>175719</v>
      </c>
    </row>
    <row r="196" spans="1:2" x14ac:dyDescent="0.2">
      <c r="A196" s="9" t="s">
        <v>209</v>
      </c>
      <c r="B196" s="10">
        <v>309808</v>
      </c>
    </row>
    <row r="197" spans="1:2" x14ac:dyDescent="0.2">
      <c r="A197" s="9" t="s">
        <v>210</v>
      </c>
      <c r="B197" s="10">
        <v>507463</v>
      </c>
    </row>
  </sheetData>
  <sortState xmlns:xlrd2="http://schemas.microsoft.com/office/spreadsheetml/2017/richdata2" ref="D17:F23">
    <sortCondition descending="1" ref="F17:F23"/>
  </sortState>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03483-47B8-4670-9EC1-34B45B638985}">
  <dimension ref="A1:E16"/>
  <sheetViews>
    <sheetView zoomScaleNormal="100" workbookViewId="0">
      <selection activeCell="K64" sqref="K64"/>
    </sheetView>
  </sheetViews>
  <sheetFormatPr defaultRowHeight="12" x14ac:dyDescent="0.2"/>
  <cols>
    <col min="1" max="16384" width="9.140625" style="5"/>
  </cols>
  <sheetData>
    <row r="1" spans="1:5" x14ac:dyDescent="0.2">
      <c r="A1" s="3" t="s">
        <v>235</v>
      </c>
      <c r="B1" s="5" t="s">
        <v>630</v>
      </c>
    </row>
    <row r="2" spans="1:5" x14ac:dyDescent="0.2">
      <c r="A2" s="3" t="s">
        <v>236</v>
      </c>
      <c r="B2" s="5" t="s">
        <v>764</v>
      </c>
    </row>
    <row r="3" spans="1:5" x14ac:dyDescent="0.2">
      <c r="A3" s="3" t="s">
        <v>237</v>
      </c>
    </row>
    <row r="4" spans="1:5" x14ac:dyDescent="0.2">
      <c r="A4" s="3" t="s">
        <v>238</v>
      </c>
    </row>
    <row r="5" spans="1:5" x14ac:dyDescent="0.2">
      <c r="A5" s="4" t="s">
        <v>239</v>
      </c>
      <c r="B5" s="5" t="s">
        <v>635</v>
      </c>
    </row>
    <row r="6" spans="1:5" x14ac:dyDescent="0.2">
      <c r="A6" s="4" t="s">
        <v>240</v>
      </c>
      <c r="B6" s="5" t="s">
        <v>636</v>
      </c>
    </row>
    <row r="7" spans="1:5" x14ac:dyDescent="0.2">
      <c r="A7" s="4"/>
    </row>
    <row r="8" spans="1:5" x14ac:dyDescent="0.2">
      <c r="A8" s="4"/>
    </row>
    <row r="9" spans="1:5" x14ac:dyDescent="0.2">
      <c r="A9" s="4"/>
    </row>
    <row r="10" spans="1:5" x14ac:dyDescent="0.2">
      <c r="B10" s="5" t="s">
        <v>637</v>
      </c>
      <c r="C10" s="5" t="s">
        <v>638</v>
      </c>
      <c r="D10" s="5" t="s">
        <v>639</v>
      </c>
      <c r="E10" s="5" t="s">
        <v>640</v>
      </c>
    </row>
    <row r="11" spans="1:5" x14ac:dyDescent="0.2">
      <c r="B11" s="5" t="s">
        <v>289</v>
      </c>
      <c r="C11" s="5" t="s">
        <v>254</v>
      </c>
      <c r="D11" s="5" t="s">
        <v>255</v>
      </c>
      <c r="E11" s="5" t="s">
        <v>256</v>
      </c>
    </row>
    <row r="12" spans="1:5" x14ac:dyDescent="0.2">
      <c r="A12" s="5" t="s">
        <v>631</v>
      </c>
      <c r="B12" s="5" t="s">
        <v>290</v>
      </c>
      <c r="C12" s="5">
        <v>6</v>
      </c>
      <c r="D12" s="5">
        <v>0.19354838709677419</v>
      </c>
      <c r="E12" s="5">
        <v>0.12981488580234143</v>
      </c>
    </row>
    <row r="13" spans="1:5" x14ac:dyDescent="0.2">
      <c r="A13" s="5" t="s">
        <v>632</v>
      </c>
      <c r="B13" s="5" t="s">
        <v>291</v>
      </c>
      <c r="C13" s="5">
        <v>17</v>
      </c>
      <c r="D13" s="5">
        <v>0.54838709677419351</v>
      </c>
      <c r="E13" s="5">
        <v>0.71969906478783541</v>
      </c>
    </row>
    <row r="14" spans="1:5" x14ac:dyDescent="0.2">
      <c r="A14" s="5" t="s">
        <v>633</v>
      </c>
      <c r="B14" s="5" t="s">
        <v>292</v>
      </c>
      <c r="C14" s="5">
        <v>6</v>
      </c>
      <c r="D14" s="5">
        <v>0.19354838709677419</v>
      </c>
      <c r="E14" s="5">
        <v>0.12488662729484488</v>
      </c>
    </row>
    <row r="15" spans="1:5" x14ac:dyDescent="0.2">
      <c r="A15" s="5" t="s">
        <v>634</v>
      </c>
      <c r="B15" s="5" t="s">
        <v>293</v>
      </c>
      <c r="C15" s="5">
        <v>2</v>
      </c>
      <c r="D15" s="5">
        <v>6.4516129032258063E-2</v>
      </c>
      <c r="E15" s="5">
        <v>2.5599422114978232E-2</v>
      </c>
    </row>
    <row r="16" spans="1:5" x14ac:dyDescent="0.2">
      <c r="A16" s="5" t="s">
        <v>607</v>
      </c>
      <c r="B16" s="5" t="s">
        <v>218</v>
      </c>
      <c r="C16" s="5">
        <v>31</v>
      </c>
      <c r="D16" s="5">
        <v>1</v>
      </c>
      <c r="E16" s="5">
        <v>1</v>
      </c>
    </row>
  </sheetData>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3A4C0-5F67-408A-9A9B-ACECC98139CD}">
  <dimension ref="A1:E15"/>
  <sheetViews>
    <sheetView workbookViewId="0">
      <selection activeCell="K64" sqref="K64"/>
    </sheetView>
  </sheetViews>
  <sheetFormatPr defaultRowHeight="12" x14ac:dyDescent="0.2"/>
  <cols>
    <col min="1" max="16384" width="9.140625" style="5"/>
  </cols>
  <sheetData>
    <row r="1" spans="1:5" x14ac:dyDescent="0.2">
      <c r="A1" s="3" t="s">
        <v>235</v>
      </c>
      <c r="B1" s="5" t="s">
        <v>641</v>
      </c>
    </row>
    <row r="2" spans="1:5" x14ac:dyDescent="0.2">
      <c r="A2" s="3" t="s">
        <v>236</v>
      </c>
      <c r="B2" s="5" t="s">
        <v>765</v>
      </c>
    </row>
    <row r="3" spans="1:5" x14ac:dyDescent="0.2">
      <c r="A3" s="3" t="s">
        <v>237</v>
      </c>
    </row>
    <row r="4" spans="1:5" x14ac:dyDescent="0.2">
      <c r="A4" s="3" t="s">
        <v>238</v>
      </c>
    </row>
    <row r="5" spans="1:5" x14ac:dyDescent="0.2">
      <c r="A5" s="4" t="s">
        <v>239</v>
      </c>
      <c r="B5" s="5" t="s">
        <v>288</v>
      </c>
    </row>
    <row r="6" spans="1:5" x14ac:dyDescent="0.2">
      <c r="A6" s="4" t="s">
        <v>240</v>
      </c>
      <c r="B6" s="5" t="s">
        <v>603</v>
      </c>
    </row>
    <row r="7" spans="1:5" x14ac:dyDescent="0.2">
      <c r="A7" s="4"/>
    </row>
    <row r="8" spans="1:5" x14ac:dyDescent="0.2">
      <c r="A8" s="4"/>
    </row>
    <row r="10" spans="1:5" x14ac:dyDescent="0.2">
      <c r="C10" s="5" t="s">
        <v>638</v>
      </c>
      <c r="D10" s="5" t="s">
        <v>639</v>
      </c>
      <c r="E10" s="5" t="s">
        <v>640</v>
      </c>
    </row>
    <row r="11" spans="1:5" x14ac:dyDescent="0.2">
      <c r="C11" s="5" t="s">
        <v>254</v>
      </c>
      <c r="D11" s="5" t="s">
        <v>255</v>
      </c>
      <c r="E11" s="5" t="s">
        <v>256</v>
      </c>
    </row>
    <row r="12" spans="1:5" x14ac:dyDescent="0.2">
      <c r="A12" s="5" t="s">
        <v>642</v>
      </c>
      <c r="B12" s="5" t="s">
        <v>285</v>
      </c>
      <c r="C12" s="5">
        <v>12</v>
      </c>
      <c r="D12" s="5">
        <v>0.38709677419354838</v>
      </c>
      <c r="E12" s="5">
        <v>0.3317882521399998</v>
      </c>
    </row>
    <row r="13" spans="1:5" x14ac:dyDescent="0.2">
      <c r="A13" s="5" t="s">
        <v>643</v>
      </c>
      <c r="B13" s="5" t="s">
        <v>286</v>
      </c>
      <c r="C13" s="5">
        <v>14</v>
      </c>
      <c r="D13" s="5">
        <v>0.45161290322580644</v>
      </c>
      <c r="E13" s="5">
        <v>0.4989938668242157</v>
      </c>
    </row>
    <row r="14" spans="1:5" x14ac:dyDescent="0.2">
      <c r="A14" s="5" t="s">
        <v>644</v>
      </c>
      <c r="B14" s="5" t="s">
        <v>287</v>
      </c>
      <c r="C14" s="5">
        <v>5</v>
      </c>
      <c r="D14" s="5">
        <v>0.16129032258064516</v>
      </c>
      <c r="E14" s="5">
        <v>0.16921788103578439</v>
      </c>
    </row>
    <row r="15" spans="1:5" x14ac:dyDescent="0.2">
      <c r="A15" s="5" t="s">
        <v>607</v>
      </c>
      <c r="B15" s="5" t="s">
        <v>218</v>
      </c>
      <c r="C15" s="5">
        <v>31</v>
      </c>
      <c r="D15" s="5">
        <v>0.99999999999999989</v>
      </c>
      <c r="E15" s="5">
        <v>0.99999999999999989</v>
      </c>
    </row>
  </sheetData>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C7478-36DC-43B9-9662-BCB6B5D91C3C}">
  <dimension ref="A1:E14"/>
  <sheetViews>
    <sheetView workbookViewId="0">
      <selection activeCell="K64" sqref="K64"/>
    </sheetView>
  </sheetViews>
  <sheetFormatPr defaultRowHeight="12" x14ac:dyDescent="0.2"/>
  <cols>
    <col min="1" max="16384" width="9.140625" style="5"/>
  </cols>
  <sheetData>
    <row r="1" spans="1:5" x14ac:dyDescent="0.2">
      <c r="A1" s="3" t="s">
        <v>235</v>
      </c>
      <c r="B1" s="5" t="s">
        <v>645</v>
      </c>
    </row>
    <row r="2" spans="1:5" x14ac:dyDescent="0.2">
      <c r="A2" s="3" t="s">
        <v>236</v>
      </c>
      <c r="B2" s="5" t="s">
        <v>766</v>
      </c>
    </row>
    <row r="3" spans="1:5" x14ac:dyDescent="0.2">
      <c r="A3" s="3" t="s">
        <v>237</v>
      </c>
    </row>
    <row r="4" spans="1:5" x14ac:dyDescent="0.2">
      <c r="A4" s="3" t="s">
        <v>238</v>
      </c>
    </row>
    <row r="5" spans="1:5" x14ac:dyDescent="0.2">
      <c r="A5" s="4" t="s">
        <v>239</v>
      </c>
      <c r="B5" s="5" t="s">
        <v>646</v>
      </c>
    </row>
    <row r="6" spans="1:5" x14ac:dyDescent="0.2">
      <c r="A6" s="4" t="s">
        <v>240</v>
      </c>
      <c r="B6" s="5" t="s">
        <v>636</v>
      </c>
    </row>
    <row r="7" spans="1:5" x14ac:dyDescent="0.2">
      <c r="A7" s="4"/>
    </row>
    <row r="8" spans="1:5" x14ac:dyDescent="0.2">
      <c r="A8" s="4"/>
    </row>
    <row r="9" spans="1:5" x14ac:dyDescent="0.2">
      <c r="A9" s="4"/>
    </row>
    <row r="10" spans="1:5" x14ac:dyDescent="0.2">
      <c r="C10" s="5" t="s">
        <v>638</v>
      </c>
      <c r="D10" s="5" t="s">
        <v>639</v>
      </c>
      <c r="E10" s="5" t="s">
        <v>640</v>
      </c>
    </row>
    <row r="11" spans="1:5" x14ac:dyDescent="0.2">
      <c r="C11" s="5" t="s">
        <v>254</v>
      </c>
      <c r="D11" s="5" t="s">
        <v>255</v>
      </c>
      <c r="E11" s="5" t="s">
        <v>256</v>
      </c>
    </row>
    <row r="12" spans="1:5" x14ac:dyDescent="0.2">
      <c r="A12" s="5" t="s">
        <v>647</v>
      </c>
      <c r="B12" s="5" t="s">
        <v>294</v>
      </c>
      <c r="C12" s="5">
        <v>10</v>
      </c>
      <c r="D12" s="5">
        <v>0.32258064516129031</v>
      </c>
      <c r="E12" s="5">
        <v>0.33864339208507716</v>
      </c>
    </row>
    <row r="13" spans="1:5" x14ac:dyDescent="0.2">
      <c r="A13" s="5" t="s">
        <v>648</v>
      </c>
      <c r="B13" s="5" t="s">
        <v>295</v>
      </c>
      <c r="C13" s="5">
        <v>21</v>
      </c>
      <c r="D13" s="5">
        <v>0.67741935483870963</v>
      </c>
      <c r="E13" s="5">
        <v>0.66135660791492268</v>
      </c>
    </row>
    <row r="14" spans="1:5" x14ac:dyDescent="0.2">
      <c r="B14" s="5" t="s">
        <v>218</v>
      </c>
      <c r="C14" s="5">
        <v>31</v>
      </c>
      <c r="D14" s="5">
        <v>1</v>
      </c>
      <c r="E14" s="5">
        <v>0.99999999999999978</v>
      </c>
    </row>
  </sheetData>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66C94-9405-4E8F-951D-D814004C14D8}">
  <dimension ref="A1:E16"/>
  <sheetViews>
    <sheetView workbookViewId="0">
      <selection activeCell="K64" sqref="K64"/>
    </sheetView>
  </sheetViews>
  <sheetFormatPr defaultRowHeight="12" x14ac:dyDescent="0.2"/>
  <cols>
    <col min="1" max="16384" width="9.140625" style="5"/>
  </cols>
  <sheetData>
    <row r="1" spans="1:5" x14ac:dyDescent="0.2">
      <c r="A1" s="3" t="s">
        <v>235</v>
      </c>
      <c r="B1" s="5" t="s">
        <v>649</v>
      </c>
    </row>
    <row r="2" spans="1:5" x14ac:dyDescent="0.2">
      <c r="A2" s="3" t="s">
        <v>236</v>
      </c>
      <c r="B2" s="5" t="s">
        <v>767</v>
      </c>
    </row>
    <row r="3" spans="1:5" x14ac:dyDescent="0.2">
      <c r="A3" s="3" t="s">
        <v>237</v>
      </c>
    </row>
    <row r="4" spans="1:5" x14ac:dyDescent="0.2">
      <c r="A4" s="3" t="s">
        <v>238</v>
      </c>
    </row>
    <row r="5" spans="1:5" x14ac:dyDescent="0.2">
      <c r="A5" s="4" t="s">
        <v>239</v>
      </c>
      <c r="B5" s="5" t="s">
        <v>635</v>
      </c>
    </row>
    <row r="6" spans="1:5" x14ac:dyDescent="0.2">
      <c r="A6" s="4" t="s">
        <v>240</v>
      </c>
      <c r="B6" s="5" t="s">
        <v>636</v>
      </c>
    </row>
    <row r="7" spans="1:5" x14ac:dyDescent="0.2">
      <c r="A7" s="4"/>
    </row>
    <row r="8" spans="1:5" x14ac:dyDescent="0.2">
      <c r="A8" s="4"/>
    </row>
    <row r="9" spans="1:5" x14ac:dyDescent="0.2">
      <c r="A9" s="4"/>
    </row>
    <row r="10" spans="1:5" x14ac:dyDescent="0.2">
      <c r="C10" s="5" t="s">
        <v>638</v>
      </c>
      <c r="D10" s="5" t="s">
        <v>639</v>
      </c>
      <c r="E10" s="5" t="s">
        <v>640</v>
      </c>
    </row>
    <row r="11" spans="1:5" x14ac:dyDescent="0.2">
      <c r="C11" s="5" t="s">
        <v>254</v>
      </c>
      <c r="D11" s="5" t="s">
        <v>255</v>
      </c>
      <c r="E11" s="5" t="s">
        <v>256</v>
      </c>
    </row>
    <row r="12" spans="1:5" x14ac:dyDescent="0.2">
      <c r="A12" s="5" t="s">
        <v>650</v>
      </c>
      <c r="B12" s="5" t="s">
        <v>296</v>
      </c>
      <c r="C12" s="5">
        <v>2</v>
      </c>
      <c r="D12" s="5">
        <v>6.4516129032258063E-2</v>
      </c>
      <c r="E12" s="5">
        <v>3.6584991531350072E-2</v>
      </c>
    </row>
    <row r="13" spans="1:5" x14ac:dyDescent="0.2">
      <c r="A13" s="5" t="s">
        <v>651</v>
      </c>
      <c r="B13" s="5" t="s">
        <v>297</v>
      </c>
      <c r="C13" s="5">
        <v>5</v>
      </c>
      <c r="D13" s="5">
        <v>0.16129032258064516</v>
      </c>
      <c r="E13" s="5">
        <v>0.36870805342098351</v>
      </c>
    </row>
    <row r="14" spans="1:5" x14ac:dyDescent="0.2">
      <c r="A14" s="5" t="s">
        <v>652</v>
      </c>
      <c r="B14" s="5" t="s">
        <v>298</v>
      </c>
      <c r="C14" s="5">
        <v>6</v>
      </c>
      <c r="D14" s="5">
        <v>0.19354838709677419</v>
      </c>
      <c r="E14" s="5">
        <v>0.17771628592474284</v>
      </c>
    </row>
    <row r="15" spans="1:5" x14ac:dyDescent="0.2">
      <c r="A15" s="5" t="s">
        <v>653</v>
      </c>
      <c r="B15" s="5" t="s">
        <v>299</v>
      </c>
      <c r="C15" s="5">
        <v>18</v>
      </c>
      <c r="D15" s="5">
        <v>0.58064516129032262</v>
      </c>
      <c r="E15" s="5">
        <v>0.41699066912292349</v>
      </c>
    </row>
    <row r="16" spans="1:5" x14ac:dyDescent="0.2">
      <c r="A16" s="5" t="s">
        <v>607</v>
      </c>
      <c r="B16" s="5" t="s">
        <v>218</v>
      </c>
      <c r="C16" s="5">
        <v>31</v>
      </c>
      <c r="D16" s="5">
        <v>1</v>
      </c>
      <c r="E16" s="5">
        <v>0.99999999999999989</v>
      </c>
    </row>
  </sheetData>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84770-4721-4225-B04B-A4B0DBC11B21}">
  <dimension ref="A1:J19"/>
  <sheetViews>
    <sheetView topLeftCell="A19" workbookViewId="0">
      <selection activeCell="K64" sqref="K64"/>
    </sheetView>
  </sheetViews>
  <sheetFormatPr defaultRowHeight="12" x14ac:dyDescent="0.2"/>
  <cols>
    <col min="1" max="16384" width="9.140625" style="5"/>
  </cols>
  <sheetData>
    <row r="1" spans="1:10" x14ac:dyDescent="0.2">
      <c r="A1" s="3" t="s">
        <v>235</v>
      </c>
      <c r="B1" s="5" t="s">
        <v>654</v>
      </c>
    </row>
    <row r="2" spans="1:10" x14ac:dyDescent="0.2">
      <c r="A2" s="3" t="s">
        <v>236</v>
      </c>
      <c r="B2" s="5" t="s">
        <v>768</v>
      </c>
    </row>
    <row r="3" spans="1:10" x14ac:dyDescent="0.2">
      <c r="A3" s="3" t="s">
        <v>237</v>
      </c>
      <c r="B3" s="5" t="s">
        <v>655</v>
      </c>
    </row>
    <row r="4" spans="1:10" x14ac:dyDescent="0.2">
      <c r="A4" s="3" t="s">
        <v>238</v>
      </c>
      <c r="B4" s="5" t="s">
        <v>662</v>
      </c>
    </row>
    <row r="5" spans="1:10" x14ac:dyDescent="0.2">
      <c r="A5" s="4" t="s">
        <v>239</v>
      </c>
      <c r="B5" s="5" t="s">
        <v>635</v>
      </c>
    </row>
    <row r="6" spans="1:10" x14ac:dyDescent="0.2">
      <c r="A6" s="4" t="s">
        <v>240</v>
      </c>
      <c r="B6" s="5" t="s">
        <v>636</v>
      </c>
    </row>
    <row r="7" spans="1:10" x14ac:dyDescent="0.2">
      <c r="A7" s="4"/>
    </row>
    <row r="8" spans="1:10" x14ac:dyDescent="0.2">
      <c r="A8" s="4"/>
    </row>
    <row r="10" spans="1:10" x14ac:dyDescent="0.2">
      <c r="B10" s="5" t="s">
        <v>656</v>
      </c>
      <c r="C10" s="5" t="s">
        <v>638</v>
      </c>
      <c r="D10" s="5" t="s">
        <v>639</v>
      </c>
      <c r="E10" s="5" t="s">
        <v>640</v>
      </c>
      <c r="G10" s="5" t="s">
        <v>659</v>
      </c>
      <c r="H10" s="5" t="s">
        <v>638</v>
      </c>
      <c r="I10" s="5" t="s">
        <v>639</v>
      </c>
      <c r="J10" s="5" t="s">
        <v>640</v>
      </c>
    </row>
    <row r="11" spans="1:10" x14ac:dyDescent="0.2">
      <c r="B11" s="22" t="s">
        <v>300</v>
      </c>
      <c r="C11" s="5" t="s">
        <v>254</v>
      </c>
      <c r="D11" s="5" t="s">
        <v>255</v>
      </c>
      <c r="E11" s="5" t="s">
        <v>256</v>
      </c>
      <c r="G11" s="22" t="s">
        <v>301</v>
      </c>
      <c r="H11" s="5" t="s">
        <v>254</v>
      </c>
      <c r="I11" s="5" t="s">
        <v>255</v>
      </c>
      <c r="J11" s="5" t="s">
        <v>256</v>
      </c>
    </row>
    <row r="12" spans="1:10" x14ac:dyDescent="0.2">
      <c r="A12" s="5" t="s">
        <v>657</v>
      </c>
      <c r="B12" s="22" t="s">
        <v>1</v>
      </c>
      <c r="C12" s="5">
        <v>3</v>
      </c>
      <c r="D12" s="5">
        <v>9.6774193548387094E-2</v>
      </c>
      <c r="E12" s="5">
        <v>5.7137825373429013E-2</v>
      </c>
      <c r="F12" s="5" t="s">
        <v>657</v>
      </c>
      <c r="G12" s="22" t="s">
        <v>1</v>
      </c>
      <c r="H12" s="5">
        <v>13</v>
      </c>
      <c r="I12" s="5">
        <v>0.41935483870967744</v>
      </c>
      <c r="J12" s="5">
        <v>0.54443012700847293</v>
      </c>
    </row>
    <row r="13" spans="1:10" x14ac:dyDescent="0.2">
      <c r="A13" s="5" t="s">
        <v>658</v>
      </c>
      <c r="B13" s="22" t="s">
        <v>302</v>
      </c>
      <c r="C13" s="5">
        <v>28</v>
      </c>
      <c r="D13" s="5">
        <v>0.90322580645161288</v>
      </c>
      <c r="E13" s="5">
        <v>0.94286217462657118</v>
      </c>
      <c r="F13" s="5" t="s">
        <v>658</v>
      </c>
      <c r="G13" s="22" t="s">
        <v>302</v>
      </c>
      <c r="H13" s="5">
        <v>18</v>
      </c>
      <c r="I13" s="5">
        <v>0.58064516129032262</v>
      </c>
      <c r="J13" s="5">
        <v>0.45556987299152701</v>
      </c>
    </row>
    <row r="14" spans="1:10" x14ac:dyDescent="0.2">
      <c r="A14" s="5" t="s">
        <v>607</v>
      </c>
      <c r="B14" s="22" t="s">
        <v>218</v>
      </c>
      <c r="C14" s="5">
        <v>31</v>
      </c>
      <c r="D14" s="5">
        <v>1</v>
      </c>
      <c r="E14" s="5">
        <v>1.0000000000000002</v>
      </c>
      <c r="F14" s="5" t="s">
        <v>607</v>
      </c>
      <c r="G14" s="22" t="s">
        <v>218</v>
      </c>
      <c r="H14" s="5">
        <v>31</v>
      </c>
      <c r="I14" s="5">
        <v>1</v>
      </c>
      <c r="J14" s="5">
        <v>1</v>
      </c>
    </row>
    <row r="16" spans="1:10" x14ac:dyDescent="0.2">
      <c r="B16" s="5" t="s">
        <v>656</v>
      </c>
      <c r="C16" s="5" t="s">
        <v>639</v>
      </c>
      <c r="E16" s="5" t="s">
        <v>659</v>
      </c>
      <c r="F16" s="5" t="s">
        <v>639</v>
      </c>
    </row>
    <row r="17" spans="1:6" x14ac:dyDescent="0.2">
      <c r="B17" s="22" t="s">
        <v>300</v>
      </c>
      <c r="C17" s="5" t="s">
        <v>255</v>
      </c>
      <c r="E17" s="22" t="s">
        <v>301</v>
      </c>
      <c r="F17" s="5" t="s">
        <v>255</v>
      </c>
    </row>
    <row r="18" spans="1:6" x14ac:dyDescent="0.2">
      <c r="A18" s="5" t="s">
        <v>660</v>
      </c>
      <c r="B18" s="22" t="s">
        <v>487</v>
      </c>
      <c r="C18" s="5">
        <v>9.6774193548387094E-2</v>
      </c>
      <c r="D18" s="5" t="s">
        <v>660</v>
      </c>
      <c r="E18" s="22" t="s">
        <v>487</v>
      </c>
      <c r="F18" s="5">
        <v>0.41935483870967744</v>
      </c>
    </row>
    <row r="19" spans="1:6" x14ac:dyDescent="0.2">
      <c r="A19" s="5" t="s">
        <v>769</v>
      </c>
      <c r="B19" s="22" t="s">
        <v>488</v>
      </c>
      <c r="C19" s="5">
        <v>0.90322580645161288</v>
      </c>
      <c r="D19" s="5" t="s">
        <v>661</v>
      </c>
      <c r="E19" s="22" t="s">
        <v>488</v>
      </c>
      <c r="F19" s="5">
        <v>0.58064516129032262</v>
      </c>
    </row>
  </sheetData>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5B16D-9EBB-48ED-9531-CB85EA406A8F}">
  <dimension ref="A1:E19"/>
  <sheetViews>
    <sheetView workbookViewId="0">
      <selection activeCell="C6" sqref="C6"/>
    </sheetView>
  </sheetViews>
  <sheetFormatPr defaultRowHeight="12" x14ac:dyDescent="0.2"/>
  <cols>
    <col min="1" max="16384" width="9.140625" style="5"/>
  </cols>
  <sheetData>
    <row r="1" spans="1:5" x14ac:dyDescent="0.2">
      <c r="A1" s="3" t="s">
        <v>235</v>
      </c>
      <c r="B1" s="5" t="s">
        <v>663</v>
      </c>
    </row>
    <row r="2" spans="1:5" x14ac:dyDescent="0.2">
      <c r="A2" s="3" t="s">
        <v>236</v>
      </c>
      <c r="B2" s="5" t="s">
        <v>770</v>
      </c>
    </row>
    <row r="3" spans="1:5" x14ac:dyDescent="0.2">
      <c r="A3" s="3" t="s">
        <v>237</v>
      </c>
    </row>
    <row r="4" spans="1:5" x14ac:dyDescent="0.2">
      <c r="A4" s="3" t="s">
        <v>238</v>
      </c>
    </row>
    <row r="5" spans="1:5" x14ac:dyDescent="0.2">
      <c r="A5" s="4" t="s">
        <v>239</v>
      </c>
      <c r="B5" s="5" t="s">
        <v>635</v>
      </c>
    </row>
    <row r="6" spans="1:5" x14ac:dyDescent="0.2">
      <c r="A6" s="4" t="s">
        <v>240</v>
      </c>
      <c r="B6" s="5" t="s">
        <v>636</v>
      </c>
    </row>
    <row r="7" spans="1:5" x14ac:dyDescent="0.2">
      <c r="A7" s="4"/>
    </row>
    <row r="8" spans="1:5" x14ac:dyDescent="0.2">
      <c r="A8" s="4"/>
    </row>
    <row r="9" spans="1:5" x14ac:dyDescent="0.2">
      <c r="A9" s="4"/>
    </row>
    <row r="10" spans="1:5" x14ac:dyDescent="0.2">
      <c r="C10" s="5" t="s">
        <v>638</v>
      </c>
      <c r="D10" s="5" t="s">
        <v>639</v>
      </c>
      <c r="E10" s="5" t="s">
        <v>640</v>
      </c>
    </row>
    <row r="11" spans="1:5" x14ac:dyDescent="0.2">
      <c r="C11" s="5" t="s">
        <v>254</v>
      </c>
      <c r="D11" s="5" t="s">
        <v>255</v>
      </c>
      <c r="E11" s="5" t="s">
        <v>256</v>
      </c>
    </row>
    <row r="12" spans="1:5" x14ac:dyDescent="0.2">
      <c r="A12" s="5" t="s">
        <v>660</v>
      </c>
      <c r="B12" s="5" t="s">
        <v>487</v>
      </c>
      <c r="C12" s="5">
        <v>13</v>
      </c>
      <c r="D12" s="5">
        <v>0.41935483870967744</v>
      </c>
      <c r="E12" s="5">
        <v>0.54443012700847293</v>
      </c>
    </row>
    <row r="13" spans="1:5" x14ac:dyDescent="0.2">
      <c r="A13" s="5" t="s">
        <v>769</v>
      </c>
      <c r="B13" s="5" t="s">
        <v>664</v>
      </c>
      <c r="C13" s="5">
        <v>18</v>
      </c>
      <c r="D13" s="5">
        <v>0.58064516129032262</v>
      </c>
      <c r="E13" s="5">
        <v>0.45556987299152707</v>
      </c>
    </row>
    <row r="14" spans="1:5" x14ac:dyDescent="0.2">
      <c r="A14" s="5" t="s">
        <v>665</v>
      </c>
      <c r="B14" s="5" t="s">
        <v>303</v>
      </c>
      <c r="C14" s="5">
        <v>2</v>
      </c>
      <c r="D14" s="5">
        <v>6.4516129032258063E-2</v>
      </c>
      <c r="E14" s="5">
        <v>1.1423828685674054E-2</v>
      </c>
    </row>
    <row r="15" spans="1:5" x14ac:dyDescent="0.2">
      <c r="A15" s="5" t="s">
        <v>771</v>
      </c>
      <c r="B15" s="5" t="s">
        <v>304</v>
      </c>
      <c r="C15" s="5">
        <v>2</v>
      </c>
      <c r="D15" s="5">
        <v>6.4516129032258063E-2</v>
      </c>
      <c r="E15" s="5">
        <v>2.5963955654294036E-2</v>
      </c>
    </row>
    <row r="16" spans="1:5" x14ac:dyDescent="0.2">
      <c r="A16" s="5" t="s">
        <v>666</v>
      </c>
      <c r="B16" s="5" t="s">
        <v>305</v>
      </c>
      <c r="C16" s="5">
        <v>3</v>
      </c>
      <c r="D16" s="5">
        <v>9.6774193548387094E-2</v>
      </c>
      <c r="E16" s="5">
        <v>0.12442957938486487</v>
      </c>
    </row>
    <row r="17" spans="1:5" x14ac:dyDescent="0.2">
      <c r="A17" s="5" t="s">
        <v>724</v>
      </c>
      <c r="B17" s="5" t="s">
        <v>306</v>
      </c>
      <c r="C17" s="5">
        <v>2</v>
      </c>
      <c r="D17" s="5">
        <v>6.4516129032258063E-2</v>
      </c>
      <c r="E17" s="5">
        <v>4.7585436178984572E-2</v>
      </c>
    </row>
    <row r="18" spans="1:5" x14ac:dyDescent="0.2">
      <c r="A18" s="5" t="s">
        <v>772</v>
      </c>
      <c r="B18" s="5" t="s">
        <v>307</v>
      </c>
      <c r="C18" s="5">
        <v>9</v>
      </c>
      <c r="D18" s="5">
        <v>0.29032258064516131</v>
      </c>
      <c r="E18" s="5">
        <v>0.24616707308770952</v>
      </c>
    </row>
    <row r="19" spans="1:5" x14ac:dyDescent="0.2">
      <c r="A19" s="5" t="s">
        <v>607</v>
      </c>
      <c r="B19" s="5" t="s">
        <v>218</v>
      </c>
      <c r="C19" s="5">
        <v>31</v>
      </c>
      <c r="D19" s="5">
        <v>1</v>
      </c>
      <c r="E19" s="5">
        <v>1</v>
      </c>
    </row>
  </sheetData>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B589F-9BD8-4B5F-967F-BCFD73D09844}">
  <dimension ref="A1:F20"/>
  <sheetViews>
    <sheetView workbookViewId="0">
      <selection activeCell="C6" sqref="C6"/>
    </sheetView>
  </sheetViews>
  <sheetFormatPr defaultRowHeight="12" x14ac:dyDescent="0.2"/>
  <cols>
    <col min="1" max="4" width="9.140625" style="5"/>
    <col min="5" max="6" width="20.5703125" style="5" bestFit="1" customWidth="1"/>
    <col min="7" max="16384" width="9.140625" style="5"/>
  </cols>
  <sheetData>
    <row r="1" spans="1:5" x14ac:dyDescent="0.2">
      <c r="A1" s="3" t="s">
        <v>235</v>
      </c>
      <c r="B1" s="5" t="s">
        <v>773</v>
      </c>
    </row>
    <row r="2" spans="1:5" x14ac:dyDescent="0.2">
      <c r="A2" s="3" t="s">
        <v>236</v>
      </c>
      <c r="B2" s="5" t="s">
        <v>774</v>
      </c>
    </row>
    <row r="3" spans="1:5" x14ac:dyDescent="0.2">
      <c r="A3" s="3" t="s">
        <v>237</v>
      </c>
    </row>
    <row r="4" spans="1:5" x14ac:dyDescent="0.2">
      <c r="A4" s="3" t="s">
        <v>238</v>
      </c>
    </row>
    <row r="5" spans="1:5" x14ac:dyDescent="0.2">
      <c r="A5" s="4" t="s">
        <v>239</v>
      </c>
      <c r="B5" s="5" t="s">
        <v>635</v>
      </c>
    </row>
    <row r="6" spans="1:5" x14ac:dyDescent="0.2">
      <c r="A6" s="4" t="s">
        <v>240</v>
      </c>
      <c r="B6" s="5" t="s">
        <v>636</v>
      </c>
    </row>
    <row r="7" spans="1:5" x14ac:dyDescent="0.2">
      <c r="A7" s="4"/>
    </row>
    <row r="8" spans="1:5" x14ac:dyDescent="0.2">
      <c r="A8" s="4"/>
    </row>
    <row r="9" spans="1:5" x14ac:dyDescent="0.2">
      <c r="A9" s="4"/>
    </row>
    <row r="10" spans="1:5" x14ac:dyDescent="0.2">
      <c r="A10" s="4" t="s">
        <v>668</v>
      </c>
      <c r="B10" s="5" t="s">
        <v>390</v>
      </c>
    </row>
    <row r="11" spans="1:5" x14ac:dyDescent="0.2">
      <c r="A11" s="4"/>
      <c r="B11" s="5" t="s">
        <v>391</v>
      </c>
    </row>
    <row r="12" spans="1:5" x14ac:dyDescent="0.2">
      <c r="A12" s="4"/>
    </row>
    <row r="13" spans="1:5" x14ac:dyDescent="0.2">
      <c r="C13" s="5" t="s">
        <v>638</v>
      </c>
      <c r="D13" s="5" t="s">
        <v>639</v>
      </c>
      <c r="E13" s="5" t="s">
        <v>640</v>
      </c>
    </row>
    <row r="14" spans="1:5" x14ac:dyDescent="0.2">
      <c r="C14" s="5" t="s">
        <v>254</v>
      </c>
      <c r="D14" s="5" t="s">
        <v>255</v>
      </c>
      <c r="E14" s="5" t="s">
        <v>256</v>
      </c>
    </row>
    <row r="15" spans="1:5" x14ac:dyDescent="0.2">
      <c r="A15" s="5" t="s">
        <v>775</v>
      </c>
      <c r="B15" s="5" t="s">
        <v>308</v>
      </c>
      <c r="C15" s="5">
        <v>3</v>
      </c>
      <c r="D15" s="5">
        <v>9.67741935483871</v>
      </c>
      <c r="E15" s="5">
        <v>5.73062083957858</v>
      </c>
    </row>
    <row r="16" spans="1:5" x14ac:dyDescent="0.2">
      <c r="A16" s="5" t="s">
        <v>669</v>
      </c>
      <c r="B16" s="5" t="s">
        <v>309</v>
      </c>
      <c r="C16" s="5">
        <v>2</v>
      </c>
      <c r="D16" s="5">
        <v>6.4516129032258061</v>
      </c>
      <c r="E16" s="5">
        <v>0.94771130065525</v>
      </c>
    </row>
    <row r="17" spans="1:6" x14ac:dyDescent="0.2">
      <c r="A17" s="5" t="s">
        <v>667</v>
      </c>
      <c r="B17" s="5" t="s">
        <v>310</v>
      </c>
      <c r="C17" s="5">
        <v>10</v>
      </c>
      <c r="D17" s="5">
        <v>32.258064516129032</v>
      </c>
      <c r="E17" s="5">
        <v>47.733880036385948</v>
      </c>
    </row>
    <row r="18" spans="1:6" x14ac:dyDescent="0.2">
      <c r="E18" s="109"/>
      <c r="F18" s="109"/>
    </row>
    <row r="19" spans="1:6" x14ac:dyDescent="0.2">
      <c r="E19" s="109"/>
      <c r="F19" s="109"/>
    </row>
    <row r="20" spans="1:6" x14ac:dyDescent="0.2">
      <c r="E20" s="109"/>
      <c r="F20" s="109"/>
    </row>
  </sheetData>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AE581-2A0E-4BFD-807F-C13F348A8E4A}">
  <dimension ref="A1:F31"/>
  <sheetViews>
    <sheetView workbookViewId="0">
      <selection activeCell="C6" sqref="C6"/>
    </sheetView>
  </sheetViews>
  <sheetFormatPr defaultRowHeight="12" x14ac:dyDescent="0.2"/>
  <cols>
    <col min="1" max="16384" width="9.140625" style="5"/>
  </cols>
  <sheetData>
    <row r="1" spans="1:5" x14ac:dyDescent="0.2">
      <c r="A1" s="3" t="s">
        <v>235</v>
      </c>
      <c r="B1" s="5" t="s">
        <v>670</v>
      </c>
    </row>
    <row r="2" spans="1:5" x14ac:dyDescent="0.2">
      <c r="A2" s="3" t="s">
        <v>236</v>
      </c>
      <c r="B2" s="5" t="s">
        <v>671</v>
      </c>
    </row>
    <row r="3" spans="1:5" x14ac:dyDescent="0.2">
      <c r="A3" s="3" t="s">
        <v>237</v>
      </c>
      <c r="B3" s="5" t="s">
        <v>679</v>
      </c>
    </row>
    <row r="4" spans="1:5" x14ac:dyDescent="0.2">
      <c r="A4" s="3" t="s">
        <v>238</v>
      </c>
      <c r="B4" s="5" t="s">
        <v>680</v>
      </c>
    </row>
    <row r="5" spans="1:5" x14ac:dyDescent="0.2">
      <c r="A5" s="4" t="s">
        <v>239</v>
      </c>
      <c r="B5" s="5" t="s">
        <v>288</v>
      </c>
    </row>
    <row r="6" spans="1:5" x14ac:dyDescent="0.2">
      <c r="A6" s="4" t="s">
        <v>240</v>
      </c>
      <c r="B6" s="5" t="s">
        <v>603</v>
      </c>
    </row>
    <row r="7" spans="1:5" x14ac:dyDescent="0.2">
      <c r="A7" s="4"/>
    </row>
    <row r="9" spans="1:5" x14ac:dyDescent="0.2">
      <c r="B9" s="5" t="s">
        <v>681</v>
      </c>
      <c r="C9" s="5" t="s">
        <v>638</v>
      </c>
      <c r="D9" s="5" t="s">
        <v>639</v>
      </c>
      <c r="E9" s="5" t="s">
        <v>640</v>
      </c>
    </row>
    <row r="10" spans="1:5" x14ac:dyDescent="0.2">
      <c r="B10" s="5" t="s">
        <v>316</v>
      </c>
      <c r="C10" s="5" t="s">
        <v>254</v>
      </c>
      <c r="D10" s="5" t="s">
        <v>255</v>
      </c>
      <c r="E10" s="5" t="s">
        <v>256</v>
      </c>
    </row>
    <row r="11" spans="1:5" x14ac:dyDescent="0.2">
      <c r="A11" s="5" t="s">
        <v>676</v>
      </c>
      <c r="B11" s="5" t="s">
        <v>312</v>
      </c>
      <c r="C11" s="5">
        <v>1</v>
      </c>
      <c r="D11" s="5">
        <v>3.2258064516129031E-2</v>
      </c>
      <c r="E11" s="5">
        <v>4.78290953892333E-2</v>
      </c>
    </row>
    <row r="12" spans="1:5" x14ac:dyDescent="0.2">
      <c r="A12" s="5" t="s">
        <v>677</v>
      </c>
      <c r="B12" s="5" t="s">
        <v>313</v>
      </c>
      <c r="C12" s="5">
        <v>3</v>
      </c>
      <c r="D12" s="5">
        <v>9.6774193548387094E-2</v>
      </c>
      <c r="E12" s="5">
        <v>6.0157804775864888E-2</v>
      </c>
    </row>
    <row r="13" spans="1:5" x14ac:dyDescent="0.2">
      <c r="A13" s="5" t="s">
        <v>678</v>
      </c>
      <c r="B13" s="5" t="s">
        <v>314</v>
      </c>
      <c r="C13" s="5">
        <v>1</v>
      </c>
      <c r="D13" s="5">
        <v>3.2258064516129031E-2</v>
      </c>
      <c r="E13" s="5">
        <v>3.7761338787183296E-2</v>
      </c>
    </row>
    <row r="14" spans="1:5" x14ac:dyDescent="0.2">
      <c r="A14" s="5" t="s">
        <v>776</v>
      </c>
      <c r="B14" s="5" t="s">
        <v>315</v>
      </c>
      <c r="C14" s="5">
        <v>26</v>
      </c>
      <c r="D14" s="5">
        <v>0.83870967741935487</v>
      </c>
      <c r="E14" s="5">
        <v>0.85425176104771827</v>
      </c>
    </row>
    <row r="15" spans="1:5" x14ac:dyDescent="0.2">
      <c r="A15" s="5" t="s">
        <v>607</v>
      </c>
      <c r="B15" s="5" t="s">
        <v>218</v>
      </c>
      <c r="C15" s="5">
        <v>31</v>
      </c>
      <c r="D15" s="5">
        <v>1</v>
      </c>
      <c r="E15" s="5">
        <v>0.99999999999999978</v>
      </c>
    </row>
    <row r="18" spans="1:6" x14ac:dyDescent="0.2">
      <c r="B18" s="5" t="s">
        <v>682</v>
      </c>
      <c r="C18" s="5" t="s">
        <v>638</v>
      </c>
      <c r="D18" s="5" t="s">
        <v>639</v>
      </c>
      <c r="E18" s="5" t="s">
        <v>640</v>
      </c>
    </row>
    <row r="19" spans="1:6" x14ac:dyDescent="0.2">
      <c r="B19" s="5" t="s">
        <v>311</v>
      </c>
      <c r="C19" s="5" t="s">
        <v>254</v>
      </c>
      <c r="D19" s="5" t="s">
        <v>255</v>
      </c>
      <c r="E19" s="5" t="s">
        <v>256</v>
      </c>
    </row>
    <row r="20" spans="1:6" x14ac:dyDescent="0.2">
      <c r="A20" s="5" t="s">
        <v>676</v>
      </c>
      <c r="B20" s="5" t="s">
        <v>312</v>
      </c>
      <c r="C20" s="5">
        <v>1</v>
      </c>
      <c r="D20" s="5">
        <v>3.2258064516129031E-2</v>
      </c>
      <c r="E20" s="5">
        <v>4.78290953892333E-2</v>
      </c>
    </row>
    <row r="21" spans="1:6" x14ac:dyDescent="0.2">
      <c r="A21" s="5" t="s">
        <v>677</v>
      </c>
      <c r="B21" s="5" t="s">
        <v>313</v>
      </c>
      <c r="C21" s="5">
        <v>2</v>
      </c>
      <c r="D21" s="5">
        <v>6.4516129032258063E-2</v>
      </c>
      <c r="E21" s="5">
        <v>1.6910942889683686E-2</v>
      </c>
    </row>
    <row r="22" spans="1:6" x14ac:dyDescent="0.2">
      <c r="A22" s="5" t="s">
        <v>678</v>
      </c>
      <c r="B22" s="5" t="s">
        <v>314</v>
      </c>
      <c r="C22" s="5">
        <v>5</v>
      </c>
      <c r="D22" s="5">
        <v>0.16129032258064516</v>
      </c>
      <c r="E22" s="5">
        <v>0.11377502335547598</v>
      </c>
    </row>
    <row r="23" spans="1:6" x14ac:dyDescent="0.2">
      <c r="A23" s="5" t="s">
        <v>776</v>
      </c>
      <c r="B23" s="5" t="s">
        <v>315</v>
      </c>
      <c r="C23" s="5">
        <v>23</v>
      </c>
      <c r="D23" s="5">
        <v>0.74193548387096775</v>
      </c>
      <c r="E23" s="5">
        <v>0.82148493836560688</v>
      </c>
    </row>
    <row r="24" spans="1:6" x14ac:dyDescent="0.2">
      <c r="A24" s="5" t="s">
        <v>607</v>
      </c>
      <c r="B24" s="5" t="s">
        <v>218</v>
      </c>
      <c r="C24" s="5">
        <v>31</v>
      </c>
      <c r="D24" s="5">
        <v>1</v>
      </c>
      <c r="E24" s="5">
        <v>0.99999999999999978</v>
      </c>
    </row>
    <row r="26" spans="1:6" x14ac:dyDescent="0.2">
      <c r="B26" s="5" t="s">
        <v>681</v>
      </c>
      <c r="C26" s="5" t="s">
        <v>639</v>
      </c>
      <c r="E26" s="5" t="s">
        <v>682</v>
      </c>
      <c r="F26" s="5" t="s">
        <v>639</v>
      </c>
    </row>
    <row r="27" spans="1:6" x14ac:dyDescent="0.2">
      <c r="B27" s="5" t="s">
        <v>316</v>
      </c>
      <c r="C27" s="5" t="s">
        <v>255</v>
      </c>
      <c r="E27" s="5" t="s">
        <v>311</v>
      </c>
      <c r="F27" s="5" t="s">
        <v>255</v>
      </c>
    </row>
    <row r="28" spans="1:6" x14ac:dyDescent="0.2">
      <c r="A28" s="5" t="s">
        <v>672</v>
      </c>
      <c r="B28" s="5" t="s">
        <v>507</v>
      </c>
      <c r="C28" s="5">
        <v>3.2258064516129031E-2</v>
      </c>
      <c r="D28" s="5" t="s">
        <v>672</v>
      </c>
      <c r="E28" s="5" t="s">
        <v>507</v>
      </c>
      <c r="F28" s="5">
        <v>3.2258064516129031E-2</v>
      </c>
    </row>
    <row r="29" spans="1:6" x14ac:dyDescent="0.2">
      <c r="A29" s="5" t="s">
        <v>673</v>
      </c>
      <c r="B29" s="5" t="s">
        <v>508</v>
      </c>
      <c r="C29" s="5">
        <v>9.6774193548387094E-2</v>
      </c>
      <c r="D29" s="5" t="s">
        <v>673</v>
      </c>
      <c r="E29" s="5" t="s">
        <v>508</v>
      </c>
      <c r="F29" s="5">
        <v>6.4516129032258063E-2</v>
      </c>
    </row>
    <row r="30" spans="1:6" x14ac:dyDescent="0.2">
      <c r="A30" s="5" t="s">
        <v>674</v>
      </c>
      <c r="B30" s="5" t="s">
        <v>509</v>
      </c>
      <c r="C30" s="5">
        <v>3.2258064516129031E-2</v>
      </c>
      <c r="D30" s="5" t="s">
        <v>674</v>
      </c>
      <c r="E30" s="5" t="s">
        <v>509</v>
      </c>
      <c r="F30" s="5">
        <v>0.16129032258064516</v>
      </c>
    </row>
    <row r="31" spans="1:6" x14ac:dyDescent="0.2">
      <c r="A31" s="5" t="s">
        <v>777</v>
      </c>
      <c r="B31" s="5" t="s">
        <v>510</v>
      </c>
      <c r="C31" s="5">
        <v>0.83870967741935487</v>
      </c>
      <c r="D31" s="5" t="s">
        <v>675</v>
      </c>
      <c r="E31" s="5" t="s">
        <v>510</v>
      </c>
      <c r="F31" s="5">
        <v>0.74193548387096775</v>
      </c>
    </row>
  </sheetData>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1DF07-5264-4581-9730-31FD70082A35}">
  <dimension ref="A1:AQ55"/>
  <sheetViews>
    <sheetView zoomScaleNormal="100" workbookViewId="0">
      <selection activeCell="C6" sqref="C6"/>
    </sheetView>
  </sheetViews>
  <sheetFormatPr defaultRowHeight="12" x14ac:dyDescent="0.2"/>
  <cols>
    <col min="1" max="2" width="9.140625" style="5"/>
    <col min="3" max="3" width="12.85546875" style="5" customWidth="1"/>
    <col min="4" max="16384" width="9.140625" style="5"/>
  </cols>
  <sheetData>
    <row r="1" spans="1:5" x14ac:dyDescent="0.2">
      <c r="A1" s="3" t="s">
        <v>235</v>
      </c>
      <c r="B1" s="5" t="s">
        <v>318</v>
      </c>
    </row>
    <row r="2" spans="1:5" x14ac:dyDescent="0.2">
      <c r="A2" s="3" t="s">
        <v>236</v>
      </c>
      <c r="B2" s="3" t="s">
        <v>778</v>
      </c>
    </row>
    <row r="3" spans="1:5" x14ac:dyDescent="0.2">
      <c r="A3" s="3" t="s">
        <v>237</v>
      </c>
      <c r="B3" s="3" t="s">
        <v>684</v>
      </c>
    </row>
    <row r="4" spans="1:5" x14ac:dyDescent="0.2">
      <c r="A4" s="3" t="s">
        <v>238</v>
      </c>
      <c r="B4" s="5" t="s">
        <v>683</v>
      </c>
    </row>
    <row r="5" spans="1:5" x14ac:dyDescent="0.2">
      <c r="A5" s="4" t="s">
        <v>239</v>
      </c>
      <c r="B5" s="5" t="s">
        <v>317</v>
      </c>
    </row>
    <row r="6" spans="1:5" x14ac:dyDescent="0.2">
      <c r="A6" s="4" t="s">
        <v>240</v>
      </c>
      <c r="B6" s="5" t="s">
        <v>317</v>
      </c>
    </row>
    <row r="7" spans="1:5" x14ac:dyDescent="0.2">
      <c r="B7" s="4"/>
      <c r="C7" s="4"/>
    </row>
    <row r="8" spans="1:5" x14ac:dyDescent="0.2">
      <c r="B8" s="4"/>
      <c r="C8" s="4"/>
    </row>
    <row r="12" spans="1:5" x14ac:dyDescent="0.2">
      <c r="C12" s="5" t="s">
        <v>339</v>
      </c>
    </row>
    <row r="13" spans="1:5" x14ac:dyDescent="0.2">
      <c r="A13" s="5" t="s">
        <v>340</v>
      </c>
      <c r="B13" s="5" t="s">
        <v>698</v>
      </c>
      <c r="C13" s="5" t="s">
        <v>511</v>
      </c>
      <c r="D13" s="5">
        <v>47.32</v>
      </c>
      <c r="E13" s="5" t="s">
        <v>319</v>
      </c>
    </row>
    <row r="14" spans="1:5" x14ac:dyDescent="0.2">
      <c r="A14" s="5" t="s">
        <v>341</v>
      </c>
      <c r="B14" s="5" t="s">
        <v>699</v>
      </c>
      <c r="C14" s="5" t="s">
        <v>512</v>
      </c>
      <c r="D14" s="5">
        <v>51.22</v>
      </c>
      <c r="E14" s="5" t="s">
        <v>320</v>
      </c>
    </row>
    <row r="15" spans="1:5" x14ac:dyDescent="0.2">
      <c r="A15" s="5" t="s">
        <v>342</v>
      </c>
      <c r="B15" s="5" t="s">
        <v>700</v>
      </c>
      <c r="C15" s="5" t="s">
        <v>513</v>
      </c>
      <c r="D15" s="5">
        <v>51.64</v>
      </c>
      <c r="E15" s="5" t="s">
        <v>321</v>
      </c>
    </row>
    <row r="16" spans="1:5" x14ac:dyDescent="0.2">
      <c r="A16" s="5" t="s">
        <v>343</v>
      </c>
      <c r="B16" s="5" t="s">
        <v>701</v>
      </c>
      <c r="C16" s="5" t="s">
        <v>514</v>
      </c>
      <c r="D16" s="5">
        <v>53.69</v>
      </c>
      <c r="E16" s="5" t="s">
        <v>322</v>
      </c>
    </row>
    <row r="17" spans="1:13" x14ac:dyDescent="0.2">
      <c r="A17" s="5" t="s">
        <v>344</v>
      </c>
      <c r="B17" s="5" t="s">
        <v>702</v>
      </c>
      <c r="C17" s="5" t="s">
        <v>515</v>
      </c>
      <c r="D17" s="5">
        <v>56.05</v>
      </c>
      <c r="E17" s="5" t="s">
        <v>323</v>
      </c>
    </row>
    <row r="18" spans="1:13" x14ac:dyDescent="0.2">
      <c r="A18" s="5" t="s">
        <v>345</v>
      </c>
      <c r="B18" s="5" t="s">
        <v>703</v>
      </c>
      <c r="C18" s="5" t="s">
        <v>516</v>
      </c>
      <c r="D18" s="5">
        <v>57.45</v>
      </c>
      <c r="E18" s="5" t="s">
        <v>324</v>
      </c>
    </row>
    <row r="19" spans="1:13" x14ac:dyDescent="0.2">
      <c r="A19" s="5" t="s">
        <v>346</v>
      </c>
      <c r="B19" s="5" t="s">
        <v>704</v>
      </c>
      <c r="C19" s="5" t="s">
        <v>517</v>
      </c>
      <c r="D19" s="5">
        <v>63.56</v>
      </c>
      <c r="E19" s="5" t="s">
        <v>325</v>
      </c>
    </row>
    <row r="20" spans="1:13" x14ac:dyDescent="0.2">
      <c r="A20" s="5" t="s">
        <v>347</v>
      </c>
      <c r="B20" s="5" t="s">
        <v>705</v>
      </c>
      <c r="C20" s="5" t="s">
        <v>518</v>
      </c>
      <c r="D20" s="5">
        <v>67.66</v>
      </c>
      <c r="E20" s="5" t="s">
        <v>326</v>
      </c>
    </row>
    <row r="21" spans="1:13" x14ac:dyDescent="0.2">
      <c r="A21" s="5" t="s">
        <v>348</v>
      </c>
      <c r="B21" s="5" t="s">
        <v>706</v>
      </c>
      <c r="C21" s="5" t="s">
        <v>519</v>
      </c>
      <c r="D21" s="5">
        <v>77.680000000000007</v>
      </c>
      <c r="E21" s="5" t="s">
        <v>327</v>
      </c>
    </row>
    <row r="22" spans="1:13" x14ac:dyDescent="0.2">
      <c r="A22" s="5" t="s">
        <v>349</v>
      </c>
      <c r="B22" s="5" t="s">
        <v>707</v>
      </c>
      <c r="C22" s="5" t="s">
        <v>520</v>
      </c>
      <c r="D22" s="5">
        <v>83.51</v>
      </c>
      <c r="E22" s="5" t="s">
        <v>328</v>
      </c>
      <c r="G22" s="5" t="s">
        <v>685</v>
      </c>
    </row>
    <row r="23" spans="1:13" x14ac:dyDescent="0.2">
      <c r="A23" s="5" t="s">
        <v>350</v>
      </c>
      <c r="B23" s="5" t="s">
        <v>708</v>
      </c>
      <c r="C23" s="5" t="s">
        <v>521</v>
      </c>
      <c r="D23" s="5">
        <v>94.54</v>
      </c>
      <c r="E23" s="5" t="s">
        <v>329</v>
      </c>
      <c r="G23" s="5" t="s">
        <v>524</v>
      </c>
    </row>
    <row r="24" spans="1:13" x14ac:dyDescent="0.2">
      <c r="A24" s="5" t="s">
        <v>351</v>
      </c>
      <c r="B24" s="5" t="s">
        <v>709</v>
      </c>
      <c r="C24" s="5" t="s">
        <v>522</v>
      </c>
      <c r="D24" s="5">
        <v>172.84</v>
      </c>
      <c r="E24" s="5" t="s">
        <v>330</v>
      </c>
      <c r="G24" s="9" t="s">
        <v>690</v>
      </c>
      <c r="H24" s="9" t="s">
        <v>530</v>
      </c>
      <c r="I24" s="9" t="s">
        <v>531</v>
      </c>
      <c r="J24" s="9" t="s">
        <v>686</v>
      </c>
      <c r="K24" s="9" t="s">
        <v>687</v>
      </c>
      <c r="L24" s="9" t="s">
        <v>688</v>
      </c>
      <c r="M24" s="9" t="s">
        <v>689</v>
      </c>
    </row>
    <row r="25" spans="1:13" x14ac:dyDescent="0.2">
      <c r="A25" s="5" t="s">
        <v>352</v>
      </c>
      <c r="B25" s="5" t="s">
        <v>710</v>
      </c>
      <c r="C25" s="5" t="s">
        <v>523</v>
      </c>
      <c r="D25" s="5">
        <v>203.57</v>
      </c>
      <c r="E25" s="5" t="s">
        <v>331</v>
      </c>
      <c r="G25" s="9" t="s">
        <v>529</v>
      </c>
      <c r="H25" s="9" t="s">
        <v>530</v>
      </c>
      <c r="I25" s="9" t="s">
        <v>531</v>
      </c>
      <c r="J25" s="133" t="s">
        <v>525</v>
      </c>
      <c r="K25" s="133" t="s">
        <v>526</v>
      </c>
      <c r="L25" s="133" t="s">
        <v>527</v>
      </c>
      <c r="M25" s="133" t="s">
        <v>528</v>
      </c>
    </row>
    <row r="26" spans="1:13" x14ac:dyDescent="0.2">
      <c r="A26" s="99" t="s">
        <v>353</v>
      </c>
      <c r="B26" s="99" t="s">
        <v>691</v>
      </c>
      <c r="C26" s="99" t="s">
        <v>545</v>
      </c>
      <c r="D26" s="99">
        <v>235.33</v>
      </c>
      <c r="E26" s="99" t="s">
        <v>332</v>
      </c>
      <c r="G26" s="99">
        <v>235.33</v>
      </c>
      <c r="H26" s="99">
        <v>235</v>
      </c>
      <c r="I26" s="99">
        <v>235</v>
      </c>
      <c r="J26" s="5">
        <f>H26</f>
        <v>235</v>
      </c>
      <c r="K26" s="5">
        <f>ROUND(G26-H26,0)</f>
        <v>0</v>
      </c>
      <c r="L26" s="5">
        <v>60</v>
      </c>
      <c r="M26" s="5">
        <f>MAX(I26-J26-K26-L26,0)</f>
        <v>0</v>
      </c>
    </row>
    <row r="27" spans="1:13" x14ac:dyDescent="0.2">
      <c r="A27" s="5" t="s">
        <v>354</v>
      </c>
      <c r="B27" s="5" t="s">
        <v>692</v>
      </c>
      <c r="C27" s="5" t="s">
        <v>546</v>
      </c>
      <c r="D27" s="5">
        <v>471.77</v>
      </c>
      <c r="E27" s="5" t="s">
        <v>333</v>
      </c>
      <c r="G27" s="5">
        <v>471.77</v>
      </c>
      <c r="H27" s="5">
        <v>46</v>
      </c>
      <c r="I27" s="5">
        <v>2703</v>
      </c>
      <c r="J27" s="5">
        <f t="shared" ref="J27:J32" si="0">H27</f>
        <v>46</v>
      </c>
      <c r="K27" s="5">
        <f t="shared" ref="K27:K32" si="1">ROUND(G27-H27,0)</f>
        <v>426</v>
      </c>
      <c r="L27" s="5">
        <v>60</v>
      </c>
      <c r="M27" s="5">
        <f t="shared" ref="M27:M32" si="2">MAX(I27-J27-K27-L27,0)</f>
        <v>2171</v>
      </c>
    </row>
    <row r="28" spans="1:13" x14ac:dyDescent="0.2">
      <c r="A28" s="5" t="s">
        <v>355</v>
      </c>
      <c r="B28" s="5" t="s">
        <v>693</v>
      </c>
      <c r="C28" s="5" t="s">
        <v>547</v>
      </c>
      <c r="D28" s="5">
        <v>662.42</v>
      </c>
      <c r="E28" s="5" t="s">
        <v>334</v>
      </c>
      <c r="G28" s="5">
        <v>662.42</v>
      </c>
      <c r="H28" s="5">
        <v>62</v>
      </c>
      <c r="I28" s="5">
        <v>924</v>
      </c>
      <c r="J28" s="5">
        <f t="shared" si="0"/>
        <v>62</v>
      </c>
      <c r="K28" s="5">
        <f t="shared" si="1"/>
        <v>600</v>
      </c>
      <c r="L28" s="5">
        <v>60</v>
      </c>
      <c r="M28" s="5">
        <f t="shared" si="2"/>
        <v>202</v>
      </c>
    </row>
    <row r="29" spans="1:13" x14ac:dyDescent="0.2">
      <c r="A29" s="5" t="s">
        <v>356</v>
      </c>
      <c r="B29" s="5" t="s">
        <v>694</v>
      </c>
      <c r="C29" s="5" t="s">
        <v>548</v>
      </c>
      <c r="D29" s="5">
        <v>1953.52</v>
      </c>
      <c r="E29" s="5" t="s">
        <v>335</v>
      </c>
      <c r="G29" s="5">
        <v>1953.52</v>
      </c>
      <c r="H29" s="5">
        <v>365</v>
      </c>
      <c r="I29" s="5">
        <v>2042</v>
      </c>
      <c r="J29" s="5">
        <f t="shared" si="0"/>
        <v>365</v>
      </c>
      <c r="K29" s="5">
        <f t="shared" si="1"/>
        <v>1589</v>
      </c>
      <c r="L29" s="5">
        <v>60</v>
      </c>
      <c r="M29" s="5">
        <f t="shared" si="2"/>
        <v>28</v>
      </c>
    </row>
    <row r="30" spans="1:13" x14ac:dyDescent="0.2">
      <c r="A30" s="5" t="s">
        <v>357</v>
      </c>
      <c r="B30" s="5" t="s">
        <v>695</v>
      </c>
      <c r="C30" s="5" t="s">
        <v>549</v>
      </c>
      <c r="D30" s="5">
        <v>3808.33</v>
      </c>
      <c r="E30" s="5" t="s">
        <v>336</v>
      </c>
      <c r="G30" s="5">
        <v>3808.33</v>
      </c>
      <c r="H30" s="5">
        <v>3808</v>
      </c>
      <c r="I30" s="5">
        <v>3808</v>
      </c>
      <c r="J30" s="5">
        <f t="shared" si="0"/>
        <v>3808</v>
      </c>
      <c r="K30" s="5">
        <f t="shared" si="1"/>
        <v>0</v>
      </c>
      <c r="L30" s="5">
        <v>60</v>
      </c>
      <c r="M30" s="5">
        <f t="shared" si="2"/>
        <v>0</v>
      </c>
    </row>
    <row r="31" spans="1:13" x14ac:dyDescent="0.2">
      <c r="A31" s="5" t="s">
        <v>358</v>
      </c>
      <c r="B31" s="5" t="s">
        <v>696</v>
      </c>
      <c r="C31" s="5" t="s">
        <v>551</v>
      </c>
      <c r="D31" s="5">
        <v>3990.94</v>
      </c>
      <c r="E31" s="5" t="s">
        <v>337</v>
      </c>
      <c r="G31" s="5">
        <v>3990.94</v>
      </c>
      <c r="H31" s="5">
        <v>124</v>
      </c>
      <c r="I31" s="5">
        <v>6466</v>
      </c>
      <c r="J31" s="5">
        <f t="shared" si="0"/>
        <v>124</v>
      </c>
      <c r="K31" s="5">
        <f t="shared" si="1"/>
        <v>3867</v>
      </c>
      <c r="L31" s="5">
        <v>60</v>
      </c>
      <c r="M31" s="5">
        <f t="shared" si="2"/>
        <v>2415</v>
      </c>
    </row>
    <row r="32" spans="1:13" x14ac:dyDescent="0.2">
      <c r="A32" s="5" t="s">
        <v>359</v>
      </c>
      <c r="B32" s="5" t="s">
        <v>697</v>
      </c>
      <c r="C32" s="5" t="s">
        <v>550</v>
      </c>
      <c r="D32" s="5">
        <v>7207.55</v>
      </c>
      <c r="E32" s="5" t="s">
        <v>338</v>
      </c>
      <c r="G32" s="5">
        <v>7207.55</v>
      </c>
      <c r="H32" s="5">
        <v>7208</v>
      </c>
      <c r="I32" s="5">
        <v>7208</v>
      </c>
      <c r="J32" s="5">
        <f t="shared" si="0"/>
        <v>7208</v>
      </c>
      <c r="K32" s="5">
        <f t="shared" si="1"/>
        <v>0</v>
      </c>
      <c r="L32" s="5">
        <v>60</v>
      </c>
      <c r="M32" s="5">
        <f t="shared" si="2"/>
        <v>0</v>
      </c>
    </row>
    <row r="35" spans="1:43" customFormat="1" ht="15" x14ac:dyDescent="0.25">
      <c r="A35" s="1"/>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row>
    <row r="36" spans="1:43" customFormat="1" ht="15" x14ac:dyDescent="0.25">
      <c r="A36" s="1"/>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row>
    <row r="37" spans="1:43" customFormat="1" ht="15" x14ac:dyDescent="0.25">
      <c r="A37" s="1"/>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row>
    <row r="38" spans="1:43" customFormat="1" ht="15" x14ac:dyDescent="0.25">
      <c r="A38" s="1"/>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row>
    <row r="39" spans="1:43" customFormat="1" ht="15" x14ac:dyDescent="0.25">
      <c r="A39" s="1"/>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row>
    <row r="40" spans="1:43" customFormat="1" ht="15" x14ac:dyDescent="0.25">
      <c r="A40" s="1"/>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row>
    <row r="41" spans="1:43" customFormat="1" ht="15" x14ac:dyDescent="0.25">
      <c r="A41" s="1"/>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row>
    <row r="42" spans="1:43" customFormat="1" ht="15" x14ac:dyDescent="0.25">
      <c r="A42" s="1"/>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row>
    <row r="43" spans="1:43" customFormat="1" ht="15" x14ac:dyDescent="0.25">
      <c r="A43" s="1"/>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row>
    <row r="44" spans="1:43" customFormat="1" ht="15" x14ac:dyDescent="0.25">
      <c r="A44" s="1"/>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row>
    <row r="45" spans="1:43" customFormat="1" ht="15" x14ac:dyDescent="0.25">
      <c r="A45" s="1"/>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row>
    <row r="46" spans="1:43" customFormat="1" ht="15" x14ac:dyDescent="0.25">
      <c r="A46" s="1"/>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row>
    <row r="47" spans="1:43" customFormat="1" ht="15" x14ac:dyDescent="0.25">
      <c r="A47" s="1"/>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row>
    <row r="48" spans="1:43" customFormat="1" ht="15" x14ac:dyDescent="0.25">
      <c r="A48" s="1"/>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row>
    <row r="49" spans="1:43" customFormat="1" ht="15" x14ac:dyDescent="0.25">
      <c r="A49" s="1"/>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row>
    <row r="50" spans="1:43" customFormat="1" ht="15" x14ac:dyDescent="0.25">
      <c r="A50" s="1"/>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row>
    <row r="51" spans="1:43" customFormat="1" ht="15" x14ac:dyDescent="0.25">
      <c r="A51" s="1"/>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row>
    <row r="52" spans="1:43" customFormat="1" ht="15" x14ac:dyDescent="0.25">
      <c r="A52" s="1"/>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row>
    <row r="55" spans="1:43" x14ac:dyDescent="0.2">
      <c r="C55" s="5" t="str">
        <f t="shared" ref="C55" si="3">PROPER(C33)</f>
        <v/>
      </c>
    </row>
  </sheetData>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34B6F-FC8F-4F2F-B17F-000F39297FDC}">
  <dimension ref="A1:F119"/>
  <sheetViews>
    <sheetView zoomScale="110" zoomScaleNormal="110" workbookViewId="0">
      <selection activeCell="C6" sqref="C6"/>
    </sheetView>
  </sheetViews>
  <sheetFormatPr defaultRowHeight="12" x14ac:dyDescent="0.2"/>
  <cols>
    <col min="1" max="1" width="13.28515625" style="24" bestFit="1" customWidth="1"/>
    <col min="2" max="5" width="9.140625" style="24"/>
    <col min="6" max="6" width="12.5703125" style="24" bestFit="1" customWidth="1"/>
    <col min="7" max="16384" width="9.140625" style="24"/>
  </cols>
  <sheetData>
    <row r="1" spans="1:6" x14ac:dyDescent="0.2">
      <c r="A1" s="25" t="s">
        <v>235</v>
      </c>
      <c r="B1" s="24" t="s">
        <v>371</v>
      </c>
    </row>
    <row r="2" spans="1:6" x14ac:dyDescent="0.2">
      <c r="A2" s="25" t="s">
        <v>236</v>
      </c>
      <c r="B2" s="24" t="s">
        <v>779</v>
      </c>
    </row>
    <row r="3" spans="1:6" x14ac:dyDescent="0.2">
      <c r="A3" s="25" t="s">
        <v>237</v>
      </c>
      <c r="B3" s="24" t="s">
        <v>733</v>
      </c>
    </row>
    <row r="4" spans="1:6" x14ac:dyDescent="0.2">
      <c r="A4" s="25" t="s">
        <v>238</v>
      </c>
      <c r="B4" s="24" t="s">
        <v>734</v>
      </c>
    </row>
    <row r="5" spans="1:6" x14ac:dyDescent="0.2">
      <c r="A5" s="26" t="s">
        <v>239</v>
      </c>
      <c r="B5" s="135" t="s">
        <v>372</v>
      </c>
    </row>
    <row r="6" spans="1:6" x14ac:dyDescent="0.2">
      <c r="A6" s="26" t="s">
        <v>240</v>
      </c>
      <c r="B6" s="135" t="s">
        <v>372</v>
      </c>
    </row>
    <row r="7" spans="1:6" x14ac:dyDescent="0.2">
      <c r="A7" s="26"/>
    </row>
    <row r="8" spans="1:6" x14ac:dyDescent="0.2">
      <c r="A8" s="26"/>
    </row>
    <row r="9" spans="1:6" x14ac:dyDescent="0.2">
      <c r="A9" s="26"/>
    </row>
    <row r="10" spans="1:6" x14ac:dyDescent="0.2">
      <c r="A10" s="26" t="s">
        <v>241</v>
      </c>
      <c r="B10" s="24" t="s">
        <v>736</v>
      </c>
    </row>
    <row r="11" spans="1:6" x14ac:dyDescent="0.2">
      <c r="B11" s="24" t="s">
        <v>735</v>
      </c>
    </row>
    <row r="13" spans="1:6" x14ac:dyDescent="0.2">
      <c r="C13" s="24" t="s">
        <v>737</v>
      </c>
      <c r="D13" s="24" t="s">
        <v>739</v>
      </c>
      <c r="E13" s="24" t="s">
        <v>740</v>
      </c>
      <c r="F13" s="24" t="s">
        <v>742</v>
      </c>
    </row>
    <row r="14" spans="1:6" x14ac:dyDescent="0.2">
      <c r="C14" s="24" t="s">
        <v>738</v>
      </c>
      <c r="D14" s="24" t="s">
        <v>780</v>
      </c>
      <c r="E14" s="24" t="s">
        <v>741</v>
      </c>
      <c r="F14" s="24" t="s">
        <v>781</v>
      </c>
    </row>
    <row r="15" spans="1:6" x14ac:dyDescent="0.2">
      <c r="C15" s="134" t="s">
        <v>501</v>
      </c>
      <c r="D15" s="24" t="s">
        <v>502</v>
      </c>
      <c r="E15" s="134" t="s">
        <v>499</v>
      </c>
      <c r="F15" s="24" t="s">
        <v>500</v>
      </c>
    </row>
    <row r="16" spans="1:6" x14ac:dyDescent="0.2">
      <c r="C16" s="134" t="s">
        <v>532</v>
      </c>
      <c r="D16" s="24" t="s">
        <v>533</v>
      </c>
      <c r="E16" s="134" t="s">
        <v>534</v>
      </c>
      <c r="F16" s="24" t="s">
        <v>535</v>
      </c>
    </row>
    <row r="17" spans="1:6" x14ac:dyDescent="0.2">
      <c r="A17" s="137"/>
      <c r="C17" s="24">
        <v>8.3458129667270411E-2</v>
      </c>
      <c r="E17" s="24">
        <v>0.13348667250941132</v>
      </c>
    </row>
    <row r="18" spans="1:6" x14ac:dyDescent="0.2">
      <c r="A18" s="137"/>
      <c r="C18" s="24">
        <v>7.8026256745989023E-2</v>
      </c>
      <c r="E18" s="24">
        <v>0.12543958652310547</v>
      </c>
    </row>
    <row r="19" spans="1:6" x14ac:dyDescent="0.2">
      <c r="A19" s="137"/>
      <c r="C19" s="24">
        <v>7.8261233731142729E-2</v>
      </c>
      <c r="E19" s="24">
        <v>0.12692265997932284</v>
      </c>
    </row>
    <row r="20" spans="1:6" x14ac:dyDescent="0.2">
      <c r="A20" s="137"/>
      <c r="C20" s="24">
        <v>7.9595100078024672E-2</v>
      </c>
      <c r="E20" s="24">
        <v>0.12798945030746589</v>
      </c>
    </row>
    <row r="21" spans="1:6" x14ac:dyDescent="0.2">
      <c r="A21" s="137"/>
      <c r="C21" s="24">
        <v>8.0254595800390294E-2</v>
      </c>
      <c r="E21" s="24">
        <v>0.13183585317727398</v>
      </c>
    </row>
    <row r="22" spans="1:6" x14ac:dyDescent="0.2">
      <c r="A22" s="137"/>
      <c r="C22" s="24">
        <v>8.1991868036052809E-2</v>
      </c>
      <c r="E22" s="24">
        <v>0.13488037372044137</v>
      </c>
    </row>
    <row r="23" spans="1:6" x14ac:dyDescent="0.2">
      <c r="A23" s="137"/>
      <c r="C23" s="24">
        <v>8.2151926156703262E-2</v>
      </c>
      <c r="E23" s="24">
        <v>0.13663658288022465</v>
      </c>
    </row>
    <row r="24" spans="1:6" x14ac:dyDescent="0.2">
      <c r="A24" s="137"/>
      <c r="C24" s="24">
        <v>8.1360836579925086E-2</v>
      </c>
      <c r="E24" s="24">
        <v>0.13410595614638468</v>
      </c>
    </row>
    <row r="25" spans="1:6" x14ac:dyDescent="0.2">
      <c r="A25" s="137"/>
      <c r="C25" s="24">
        <v>8.0405346008805584E-2</v>
      </c>
      <c r="E25" s="24">
        <v>0.13461585957298169</v>
      </c>
    </row>
    <row r="26" spans="1:6" x14ac:dyDescent="0.2">
      <c r="A26" s="137">
        <v>2013</v>
      </c>
      <c r="C26" s="24">
        <v>8.5175519756314835E-2</v>
      </c>
      <c r="E26" s="24">
        <v>0.1459623262639336</v>
      </c>
    </row>
    <row r="27" spans="1:6" x14ac:dyDescent="0.2">
      <c r="A27" s="137"/>
      <c r="C27" s="24">
        <v>8.3189777469163548E-2</v>
      </c>
      <c r="E27" s="24">
        <v>0.14495440564026424</v>
      </c>
    </row>
    <row r="28" spans="1:6" x14ac:dyDescent="0.2">
      <c r="A28" s="137"/>
      <c r="C28" s="24">
        <v>8.3002167548121009E-2</v>
      </c>
      <c r="D28" s="24">
        <v>8.1406063131491943E-2</v>
      </c>
      <c r="E28" s="24">
        <v>0.14628108792711608</v>
      </c>
      <c r="F28" s="24">
        <v>0.13525923455399383</v>
      </c>
    </row>
    <row r="29" spans="1:6" x14ac:dyDescent="0.2">
      <c r="A29" s="137"/>
      <c r="C29" s="24">
        <v>8.2848849536616601E-2</v>
      </c>
      <c r="D29" s="24">
        <v>8.1355289787270788E-2</v>
      </c>
      <c r="E29" s="24">
        <v>0.14659673528047232</v>
      </c>
      <c r="F29" s="24">
        <v>0.13635173978491558</v>
      </c>
    </row>
    <row r="30" spans="1:6" x14ac:dyDescent="0.2">
      <c r="A30" s="137"/>
      <c r="C30" s="24">
        <v>8.1873365234608211E-2</v>
      </c>
      <c r="D30" s="24">
        <v>8.1675882161322391E-2</v>
      </c>
      <c r="E30" s="24">
        <v>0.14606156435770426</v>
      </c>
      <c r="F30" s="24">
        <v>0.1380702379377988</v>
      </c>
    </row>
    <row r="31" spans="1:6" x14ac:dyDescent="0.2">
      <c r="A31" s="137"/>
      <c r="C31" s="24">
        <v>8.080040187092849E-2</v>
      </c>
      <c r="D31" s="24">
        <v>8.1887479506304539E-2</v>
      </c>
      <c r="E31" s="24">
        <v>0.14568894884383141</v>
      </c>
      <c r="F31" s="24">
        <v>0.1396340953431745</v>
      </c>
    </row>
    <row r="32" spans="1:6" x14ac:dyDescent="0.2">
      <c r="A32" s="137"/>
      <c r="C32" s="24">
        <v>7.9096736087945763E-2</v>
      </c>
      <c r="D32" s="24">
        <v>8.1845949173797949E-2</v>
      </c>
      <c r="E32" s="24">
        <v>0.1435740929737451</v>
      </c>
      <c r="F32" s="24">
        <v>0.14093281556536444</v>
      </c>
    </row>
    <row r="33" spans="1:6" x14ac:dyDescent="0.2">
      <c r="A33" s="137"/>
      <c r="C33" s="24">
        <v>7.9102910086672251E-2</v>
      </c>
      <c r="D33" s="24">
        <v>8.1749975364321451E-2</v>
      </c>
      <c r="E33" s="24">
        <v>0.14754541222219719</v>
      </c>
      <c r="F33" s="24">
        <v>0.14224194548577471</v>
      </c>
    </row>
    <row r="34" spans="1:6" x14ac:dyDescent="0.2">
      <c r="A34" s="137"/>
      <c r="C34" s="24">
        <v>7.8726013235034031E-2</v>
      </c>
      <c r="D34" s="24">
        <v>8.1477820797569891E-2</v>
      </c>
      <c r="E34" s="24">
        <v>0.14863890188531073</v>
      </c>
      <c r="F34" s="24">
        <v>0.14338848949951383</v>
      </c>
    </row>
    <row r="35" spans="1:6" x14ac:dyDescent="0.2">
      <c r="A35" s="137"/>
      <c r="C35" s="24">
        <v>8.1843398861357775E-2</v>
      </c>
      <c r="D35" s="24">
        <v>8.1452110189624435E-2</v>
      </c>
      <c r="E35" s="24">
        <v>0.15345729727329399</v>
      </c>
      <c r="F35" s="24">
        <v>0.14479021569893627</v>
      </c>
    </row>
    <row r="36" spans="1:6" x14ac:dyDescent="0.2">
      <c r="A36" s="137"/>
      <c r="C36" s="24">
        <v>7.8063324412133483E-2</v>
      </c>
      <c r="D36" s="24">
        <v>8.1177317508975139E-2</v>
      </c>
      <c r="E36" s="24">
        <v>0.14315106547907436</v>
      </c>
      <c r="F36" s="24">
        <v>0.14554397480999373</v>
      </c>
    </row>
    <row r="37" spans="1:6" x14ac:dyDescent="0.2">
      <c r="A37" s="137"/>
      <c r="C37" s="24">
        <v>8.0241541738729799E-2</v>
      </c>
      <c r="D37" s="24">
        <v>8.1163667153135485E-2</v>
      </c>
      <c r="E37" s="24">
        <v>0.14637058615095211</v>
      </c>
      <c r="F37" s="24">
        <v>0.14652353535815793</v>
      </c>
    </row>
    <row r="38" spans="1:6" x14ac:dyDescent="0.2">
      <c r="A38" s="137">
        <v>2014</v>
      </c>
      <c r="C38" s="24">
        <v>8.1504455149736088E-2</v>
      </c>
      <c r="D38" s="24">
        <v>8.0857745102587253E-2</v>
      </c>
      <c r="E38" s="24">
        <v>0.14937198325151943</v>
      </c>
      <c r="F38" s="24">
        <v>0.14680767344045678</v>
      </c>
    </row>
    <row r="39" spans="1:6" x14ac:dyDescent="0.2">
      <c r="A39" s="137"/>
      <c r="C39" s="24">
        <v>7.9038265209664227E-2</v>
      </c>
      <c r="D39" s="24">
        <v>8.0511785747628975E-2</v>
      </c>
      <c r="E39" s="24">
        <v>0.14651114048775318</v>
      </c>
      <c r="F39" s="24">
        <v>0.14693740134441419</v>
      </c>
    </row>
    <row r="40" spans="1:6" x14ac:dyDescent="0.2">
      <c r="A40" s="137"/>
      <c r="C40" s="24">
        <v>8.7387684718040287E-2</v>
      </c>
      <c r="D40" s="24">
        <v>8.0877245511788903E-2</v>
      </c>
      <c r="E40" s="24">
        <v>0.18915583267974728</v>
      </c>
      <c r="F40" s="24">
        <v>0.15051029674046681</v>
      </c>
    </row>
    <row r="41" spans="1:6" x14ac:dyDescent="0.2">
      <c r="A41" s="137"/>
      <c r="C41" s="24">
        <v>8.8415661184478619E-2</v>
      </c>
      <c r="D41" s="24">
        <v>8.1341146482444074E-2</v>
      </c>
      <c r="E41" s="24">
        <v>0.18989551130609975</v>
      </c>
      <c r="F41" s="24">
        <v>0.15411852807593576</v>
      </c>
    </row>
    <row r="42" spans="1:6" x14ac:dyDescent="0.2">
      <c r="A42" s="137"/>
      <c r="C42" s="24">
        <v>8.9940646499857432E-2</v>
      </c>
      <c r="D42" s="24">
        <v>8.2013419921214858E-2</v>
      </c>
      <c r="E42" s="24">
        <v>0.19208434906143207</v>
      </c>
      <c r="F42" s="24">
        <v>0.15795376013457976</v>
      </c>
    </row>
    <row r="43" spans="1:6" x14ac:dyDescent="0.2">
      <c r="A43" s="137"/>
      <c r="C43" s="24">
        <v>8.7647928783292015E-2</v>
      </c>
      <c r="D43" s="24">
        <v>8.2584047163911808E-2</v>
      </c>
      <c r="E43" s="24">
        <v>0.18506189559760464</v>
      </c>
      <c r="F43" s="24">
        <v>0.16123483903072752</v>
      </c>
    </row>
    <row r="44" spans="1:6" x14ac:dyDescent="0.2">
      <c r="A44" s="137"/>
      <c r="C44" s="24">
        <v>8.6545357752212282E-2</v>
      </c>
      <c r="D44" s="24">
        <v>8.3204765635934028E-2</v>
      </c>
      <c r="E44" s="24">
        <v>0.18251560977291781</v>
      </c>
      <c r="F44" s="24">
        <v>0.16447996543065857</v>
      </c>
    </row>
    <row r="45" spans="1:6" x14ac:dyDescent="0.2">
      <c r="A45" s="137"/>
      <c r="C45" s="24">
        <v>8.7754475822792929E-2</v>
      </c>
      <c r="D45" s="24">
        <v>8.39257294472774E-2</v>
      </c>
      <c r="E45" s="24">
        <v>0.18550215494120956</v>
      </c>
      <c r="F45" s="24">
        <v>0.16764302732390959</v>
      </c>
    </row>
    <row r="46" spans="1:6" x14ac:dyDescent="0.2">
      <c r="A46" s="137"/>
      <c r="C46" s="24">
        <v>8.6170199764910735E-2</v>
      </c>
      <c r="D46" s="24">
        <v>8.454607832476714E-2</v>
      </c>
      <c r="E46" s="24">
        <v>0.18631689951150956</v>
      </c>
      <c r="F46" s="24">
        <v>0.17078286045942614</v>
      </c>
    </row>
    <row r="47" spans="1:6" x14ac:dyDescent="0.2">
      <c r="A47" s="137"/>
      <c r="C47" s="24">
        <v>8.6790129063278681E-2</v>
      </c>
      <c r="D47" s="24">
        <v>8.4958305841593876E-2</v>
      </c>
      <c r="E47" s="24">
        <v>0.18752546961713268</v>
      </c>
      <c r="F47" s="24">
        <v>0.1736218748214127</v>
      </c>
    </row>
    <row r="48" spans="1:6" x14ac:dyDescent="0.2">
      <c r="A48" s="137"/>
      <c r="C48" s="24">
        <v>8.6308591265915557E-2</v>
      </c>
      <c r="D48" s="24">
        <v>8.5645411412742387E-2</v>
      </c>
      <c r="E48" s="24">
        <v>0.18502965819960648</v>
      </c>
      <c r="F48" s="24">
        <v>0.17711175754812369</v>
      </c>
    </row>
    <row r="49" spans="1:6" x14ac:dyDescent="0.2">
      <c r="A49" s="137"/>
      <c r="C49" s="24">
        <v>8.7407731145638407E-2</v>
      </c>
      <c r="D49" s="24">
        <v>8.6242593863318104E-2</v>
      </c>
      <c r="E49" s="24">
        <v>0.19129081494716282</v>
      </c>
      <c r="F49" s="24">
        <v>0.18085510994780796</v>
      </c>
    </row>
    <row r="50" spans="1:6" x14ac:dyDescent="0.2">
      <c r="A50" s="137">
        <v>2015</v>
      </c>
      <c r="C50" s="24">
        <v>7.96023482320172E-2</v>
      </c>
      <c r="D50" s="24">
        <v>8.6084084953508208E-2</v>
      </c>
      <c r="E50" s="24">
        <v>0.15829835517060456</v>
      </c>
      <c r="F50" s="24">
        <v>0.18159897427439839</v>
      </c>
    </row>
    <row r="51" spans="1:6" x14ac:dyDescent="0.2">
      <c r="A51" s="137"/>
      <c r="C51" s="24">
        <v>7.5829503949507326E-2</v>
      </c>
      <c r="D51" s="24">
        <v>8.5816688181828429E-2</v>
      </c>
      <c r="E51" s="24">
        <v>0.1542595178989645</v>
      </c>
      <c r="F51" s="24">
        <v>0.18224467239199929</v>
      </c>
    </row>
    <row r="52" spans="1:6" x14ac:dyDescent="0.2">
      <c r="A52" s="137"/>
      <c r="C52" s="24">
        <v>7.4948657431375562E-2</v>
      </c>
      <c r="D52" s="24">
        <v>8.4780102574606386E-2</v>
      </c>
      <c r="E52" s="24">
        <v>0.15315185203415155</v>
      </c>
      <c r="F52" s="24">
        <v>0.17924434067153303</v>
      </c>
    </row>
    <row r="53" spans="1:6" x14ac:dyDescent="0.2">
      <c r="A53" s="137"/>
      <c r="C53" s="24">
        <v>7.7460381440806053E-2</v>
      </c>
      <c r="D53" s="24">
        <v>8.3867162595967007E-2</v>
      </c>
      <c r="E53" s="24">
        <v>0.15625962166897156</v>
      </c>
      <c r="F53" s="24">
        <v>0.17644134986843896</v>
      </c>
    </row>
    <row r="54" spans="1:6" x14ac:dyDescent="0.2">
      <c r="A54" s="137"/>
      <c r="C54" s="24">
        <v>7.3874462752587911E-2</v>
      </c>
      <c r="D54" s="24">
        <v>8.2528313950361212E-2</v>
      </c>
      <c r="E54" s="24">
        <v>0.15296909236978382</v>
      </c>
      <c r="F54" s="24">
        <v>0.17318174514413498</v>
      </c>
    </row>
    <row r="55" spans="1:6" x14ac:dyDescent="0.2">
      <c r="A55" s="137"/>
      <c r="C55" s="24">
        <v>7.2725371980805531E-2</v>
      </c>
      <c r="D55" s="24">
        <v>8.1284767550154027E-2</v>
      </c>
      <c r="E55" s="24">
        <v>0.15153023278105346</v>
      </c>
      <c r="F55" s="24">
        <v>0.17038743990942232</v>
      </c>
    </row>
    <row r="56" spans="1:6" x14ac:dyDescent="0.2">
      <c r="A56" s="137"/>
      <c r="C56" s="24">
        <v>7.2089869631989142E-2</v>
      </c>
      <c r="D56" s="24">
        <v>8.0080143540135415E-2</v>
      </c>
      <c r="E56" s="24">
        <v>0.14872101965610038</v>
      </c>
      <c r="F56" s="24">
        <v>0.16757122406635425</v>
      </c>
    </row>
    <row r="57" spans="1:6" x14ac:dyDescent="0.2">
      <c r="A57" s="137"/>
      <c r="C57" s="24">
        <v>7.2494410346999272E-2</v>
      </c>
      <c r="D57" s="24">
        <v>7.8808471417152595E-2</v>
      </c>
      <c r="E57" s="24">
        <v>0.1487240889715247</v>
      </c>
      <c r="F57" s="24">
        <v>0.16450638523554714</v>
      </c>
    </row>
    <row r="58" spans="1:6" x14ac:dyDescent="0.2">
      <c r="A58" s="137"/>
      <c r="C58" s="24">
        <v>7.5254823778155497E-2</v>
      </c>
      <c r="D58" s="24">
        <v>7.7898856751589682E-2</v>
      </c>
      <c r="E58" s="24">
        <v>0.15385160575065235</v>
      </c>
      <c r="F58" s="24">
        <v>0.16180094408880905</v>
      </c>
    </row>
    <row r="59" spans="1:6" x14ac:dyDescent="0.2">
      <c r="A59" s="137"/>
      <c r="C59" s="24">
        <v>7.5863754082538995E-2</v>
      </c>
      <c r="D59" s="24">
        <v>7.6988325503194718E-2</v>
      </c>
      <c r="E59" s="24">
        <v>0.16122058226832267</v>
      </c>
      <c r="F59" s="24">
        <v>0.15960887014307487</v>
      </c>
    </row>
    <row r="60" spans="1:6" x14ac:dyDescent="0.2">
      <c r="A60" s="137"/>
      <c r="C60" s="24">
        <v>7.6524279319050703E-2</v>
      </c>
      <c r="D60" s="24">
        <v>7.61729661742893E-2</v>
      </c>
      <c r="E60" s="24">
        <v>0.15810117080371935</v>
      </c>
      <c r="F60" s="24">
        <v>0.15736482952675096</v>
      </c>
    </row>
    <row r="61" spans="1:6" x14ac:dyDescent="0.2">
      <c r="A61" s="137"/>
      <c r="C61" s="24">
        <v>7.7522764187524865E-2</v>
      </c>
      <c r="D61" s="24">
        <v>7.5349218927779835E-2</v>
      </c>
      <c r="E61" s="24">
        <v>0.1554160919694158</v>
      </c>
      <c r="F61" s="24">
        <v>0.15437526927860537</v>
      </c>
    </row>
    <row r="62" spans="1:6" x14ac:dyDescent="0.2">
      <c r="A62" s="137">
        <v>2016</v>
      </c>
      <c r="C62" s="24">
        <v>8.0272513699343337E-2</v>
      </c>
      <c r="D62" s="24">
        <v>7.5405066050057021E-2</v>
      </c>
      <c r="E62" s="24">
        <v>0.1578639561903851</v>
      </c>
      <c r="F62" s="24">
        <v>0.15433906936358713</v>
      </c>
    </row>
    <row r="63" spans="1:6" x14ac:dyDescent="0.2">
      <c r="A63" s="137"/>
      <c r="C63" s="24">
        <v>8.1912014637334482E-2</v>
      </c>
      <c r="D63" s="24">
        <v>7.5911941940709271E-2</v>
      </c>
      <c r="E63" s="24">
        <v>0.16128420981920891</v>
      </c>
      <c r="F63" s="24">
        <v>0.15492446035694082</v>
      </c>
    </row>
    <row r="64" spans="1:6" x14ac:dyDescent="0.2">
      <c r="A64" s="137"/>
      <c r="C64" s="24">
        <v>8.3141163670209697E-2</v>
      </c>
      <c r="D64" s="24">
        <v>7.6594650793945465E-2</v>
      </c>
      <c r="E64" s="24">
        <v>0.17251794525232947</v>
      </c>
      <c r="F64" s="24">
        <v>0.15653830145845565</v>
      </c>
    </row>
    <row r="65" spans="1:6" x14ac:dyDescent="0.2">
      <c r="A65" s="137"/>
      <c r="C65" s="24">
        <v>7.9850470016583866E-2</v>
      </c>
      <c r="D65" s="24">
        <v>7.6793824841926941E-2</v>
      </c>
      <c r="E65" s="24">
        <v>0.16856694095820637</v>
      </c>
      <c r="F65" s="24">
        <v>0.15756391139922524</v>
      </c>
    </row>
    <row r="66" spans="1:6" x14ac:dyDescent="0.2">
      <c r="A66" s="137"/>
      <c r="C66" s="24">
        <v>7.5692813485654056E-2</v>
      </c>
      <c r="D66" s="24">
        <v>7.6945354069682448E-2</v>
      </c>
      <c r="E66" s="24">
        <v>0.15548968628961504</v>
      </c>
      <c r="F66" s="24">
        <v>0.1577739608925445</v>
      </c>
    </row>
    <row r="67" spans="1:6" x14ac:dyDescent="0.2">
      <c r="A67" s="137"/>
      <c r="C67" s="24">
        <v>7.3693102048550174E-2</v>
      </c>
      <c r="D67" s="24">
        <v>7.7025998241994506E-2</v>
      </c>
      <c r="E67" s="24">
        <v>0.15488976792992457</v>
      </c>
      <c r="F67" s="24">
        <v>0.15805392215495043</v>
      </c>
    </row>
    <row r="68" spans="1:6" x14ac:dyDescent="0.2">
      <c r="A68" s="137"/>
      <c r="C68" s="24">
        <v>7.3818663634624485E-2</v>
      </c>
      <c r="D68" s="24">
        <v>7.7170064408880787E-2</v>
      </c>
      <c r="E68" s="24">
        <v>0.15381004739016782</v>
      </c>
      <c r="F68" s="24">
        <v>0.15847800779945603</v>
      </c>
    </row>
    <row r="69" spans="1:6" x14ac:dyDescent="0.2">
      <c r="A69" s="137"/>
      <c r="C69" s="24">
        <v>7.2559444948121915E-2</v>
      </c>
      <c r="D69" s="24">
        <v>7.7175483958974347E-2</v>
      </c>
      <c r="E69" s="24">
        <v>0.15273667873910504</v>
      </c>
      <c r="F69" s="24">
        <v>0.15881239028008773</v>
      </c>
    </row>
    <row r="70" spans="1:6" x14ac:dyDescent="0.2">
      <c r="A70" s="137"/>
      <c r="C70" s="24">
        <v>7.2781729260740294E-2</v>
      </c>
      <c r="D70" s="24">
        <v>7.6969392749189749E-2</v>
      </c>
      <c r="E70" s="24">
        <v>0.15143576597837408</v>
      </c>
      <c r="F70" s="24">
        <v>0.15861107029906454</v>
      </c>
    </row>
    <row r="71" spans="1:6" x14ac:dyDescent="0.2">
      <c r="A71" s="137"/>
      <c r="C71" s="24">
        <v>7.2168915633909744E-2</v>
      </c>
      <c r="D71" s="24">
        <v>7.666148954513731E-2</v>
      </c>
      <c r="E71" s="24">
        <v>0.14854133898187824</v>
      </c>
      <c r="F71" s="24">
        <v>0.15755446669186082</v>
      </c>
    </row>
    <row r="72" spans="1:6" x14ac:dyDescent="0.2">
      <c r="A72" s="137"/>
      <c r="C72" s="24">
        <v>7.1503774756083494E-2</v>
      </c>
      <c r="D72" s="24">
        <v>7.6243114164890033E-2</v>
      </c>
      <c r="E72" s="24">
        <v>0.14833330553360685</v>
      </c>
      <c r="F72" s="24">
        <v>0.15674047791935145</v>
      </c>
    </row>
    <row r="73" spans="1:6" x14ac:dyDescent="0.2">
      <c r="A73" s="137"/>
      <c r="C73" s="24">
        <v>7.5138326116649168E-2</v>
      </c>
      <c r="D73" s="24">
        <v>7.6044410992317055E-2</v>
      </c>
      <c r="E73" s="24">
        <v>0.15115730392042445</v>
      </c>
      <c r="F73" s="24">
        <v>0.15638557891526883</v>
      </c>
    </row>
    <row r="74" spans="1:6" x14ac:dyDescent="0.2">
      <c r="A74" s="137">
        <v>2017</v>
      </c>
      <c r="C74" s="24">
        <v>7.8823708405088178E-2</v>
      </c>
      <c r="D74" s="24">
        <v>7.592367721779579E-2</v>
      </c>
      <c r="E74" s="24">
        <v>0.15447477919849462</v>
      </c>
      <c r="F74" s="24">
        <v>0.15610314749927795</v>
      </c>
    </row>
    <row r="75" spans="1:6" x14ac:dyDescent="0.2">
      <c r="A75" s="137"/>
      <c r="C75" s="24">
        <v>8.0180768808670172E-2</v>
      </c>
      <c r="D75" s="24">
        <v>7.577940673207377E-2</v>
      </c>
      <c r="E75" s="24">
        <v>0.15526964849959818</v>
      </c>
      <c r="F75" s="24">
        <v>0.15560193405597705</v>
      </c>
    </row>
    <row r="76" spans="1:6" x14ac:dyDescent="0.2">
      <c r="A76" s="137"/>
      <c r="C76" s="24">
        <v>7.6840747922760341E-2</v>
      </c>
      <c r="D76" s="24">
        <v>7.5254372086452997E-2</v>
      </c>
      <c r="E76" s="24">
        <v>0.15659663279585437</v>
      </c>
      <c r="F76" s="24">
        <v>0.15427515801793745</v>
      </c>
    </row>
    <row r="77" spans="1:6" x14ac:dyDescent="0.2">
      <c r="A77" s="137"/>
      <c r="C77" s="24">
        <v>7.6117722351951189E-2</v>
      </c>
      <c r="D77" s="24">
        <v>7.4943309781066933E-2</v>
      </c>
      <c r="E77" s="24">
        <v>0.16006862327505386</v>
      </c>
      <c r="F77" s="24">
        <v>0.15356696487767474</v>
      </c>
    </row>
    <row r="78" spans="1:6" x14ac:dyDescent="0.2">
      <c r="A78" s="137"/>
      <c r="C78" s="24">
        <v>7.679517835970516E-2</v>
      </c>
      <c r="D78" s="24">
        <v>7.5035173520571208E-2</v>
      </c>
      <c r="E78" s="24">
        <v>0.16171437319397014</v>
      </c>
      <c r="F78" s="24">
        <v>0.15408568878637099</v>
      </c>
    </row>
    <row r="79" spans="1:6" x14ac:dyDescent="0.2">
      <c r="A79" s="137"/>
      <c r="C79" s="24">
        <v>7.5308746563620119E-2</v>
      </c>
      <c r="D79" s="24">
        <v>7.5169810563493686E-2</v>
      </c>
      <c r="E79" s="24">
        <v>0.16036488995399298</v>
      </c>
      <c r="F79" s="24">
        <v>0.15454194895504339</v>
      </c>
    </row>
    <row r="80" spans="1:6" x14ac:dyDescent="0.2">
      <c r="A80" s="137"/>
      <c r="C80" s="24">
        <v>7.3005022228839533E-2</v>
      </c>
      <c r="D80" s="24">
        <v>7.5102007113011612E-2</v>
      </c>
      <c r="E80" s="24">
        <v>0.15320334371403796</v>
      </c>
      <c r="F80" s="24">
        <v>0.15449139031536588</v>
      </c>
    </row>
    <row r="81" spans="1:6" x14ac:dyDescent="0.2">
      <c r="A81" s="137"/>
      <c r="C81" s="24">
        <v>7.1947767152025E-2</v>
      </c>
      <c r="D81" s="24">
        <v>7.5051033963336858E-2</v>
      </c>
      <c r="E81" s="24">
        <v>0.15058706313608561</v>
      </c>
      <c r="F81" s="24">
        <v>0.15431225568178095</v>
      </c>
    </row>
    <row r="82" spans="1:6" x14ac:dyDescent="0.2">
      <c r="A82" s="137"/>
      <c r="C82" s="24">
        <v>7.3033279638469506E-2</v>
      </c>
      <c r="D82" s="24">
        <v>7.5071996494814303E-2</v>
      </c>
      <c r="E82" s="24">
        <v>0.15318942982621278</v>
      </c>
      <c r="F82" s="24">
        <v>0.1544583943357675</v>
      </c>
    </row>
    <row r="83" spans="1:6" x14ac:dyDescent="0.2">
      <c r="A83" s="137"/>
      <c r="C83" s="24">
        <v>6.9729181418730482E-2</v>
      </c>
      <c r="D83" s="24">
        <v>7.4868685310216024E-2</v>
      </c>
      <c r="E83" s="24">
        <v>0.14240560438813876</v>
      </c>
      <c r="F83" s="24">
        <v>0.15394708311962252</v>
      </c>
    </row>
    <row r="84" spans="1:6" x14ac:dyDescent="0.2">
      <c r="A84" s="137"/>
      <c r="C84" s="24">
        <v>6.601513320512177E-2</v>
      </c>
      <c r="D84" s="24">
        <v>7.4411298514302546E-2</v>
      </c>
      <c r="E84" s="24">
        <v>0.13512574379835177</v>
      </c>
      <c r="F84" s="24">
        <v>0.15284645297501795</v>
      </c>
    </row>
    <row r="85" spans="1:6" x14ac:dyDescent="0.2">
      <c r="A85" s="137"/>
      <c r="C85" s="24">
        <v>6.8873471556893565E-2</v>
      </c>
      <c r="D85" s="24">
        <v>7.3889227300989596E-2</v>
      </c>
      <c r="E85" s="24">
        <v>0.13745807759912981</v>
      </c>
      <c r="F85" s="24">
        <v>0.15170485078157675</v>
      </c>
    </row>
    <row r="86" spans="1:6" x14ac:dyDescent="0.2">
      <c r="A86" s="137">
        <v>2018</v>
      </c>
      <c r="C86" s="24">
        <v>6.6968935317213318E-2</v>
      </c>
      <c r="D86" s="24">
        <v>7.2901329543666682E-2</v>
      </c>
      <c r="E86" s="24">
        <v>0.13302500272460005</v>
      </c>
      <c r="F86" s="24">
        <v>0.14991736940875219</v>
      </c>
    </row>
    <row r="87" spans="1:6" x14ac:dyDescent="0.2">
      <c r="A87" s="137"/>
      <c r="C87" s="24">
        <v>6.8114462000726253E-2</v>
      </c>
      <c r="D87" s="24">
        <v>7.1895803976338032E-2</v>
      </c>
      <c r="E87" s="24">
        <v>0.13448037290733744</v>
      </c>
      <c r="F87" s="24">
        <v>0.14818492977606379</v>
      </c>
    </row>
    <row r="88" spans="1:6" x14ac:dyDescent="0.2">
      <c r="A88" s="137"/>
      <c r="C88" s="24">
        <v>6.7753026799765276E-2</v>
      </c>
      <c r="D88" s="24">
        <v>7.1138493882755102E-2</v>
      </c>
      <c r="E88" s="24">
        <v>0.13302016584922668</v>
      </c>
      <c r="F88" s="24">
        <v>0.14622022419717814</v>
      </c>
    </row>
    <row r="89" spans="1:6" x14ac:dyDescent="0.2">
      <c r="A89" s="137"/>
      <c r="C89" s="24">
        <v>6.8235203334213124E-2</v>
      </c>
      <c r="D89" s="24">
        <v>7.0481617297943597E-2</v>
      </c>
      <c r="E89" s="24">
        <v>0.13437915219574928</v>
      </c>
      <c r="F89" s="24">
        <v>0.14407943494056943</v>
      </c>
    </row>
    <row r="90" spans="1:6" x14ac:dyDescent="0.2">
      <c r="A90" s="137"/>
      <c r="C90" s="24">
        <v>7.0027867133758748E-2</v>
      </c>
      <c r="D90" s="24">
        <v>6.991767469578139E-2</v>
      </c>
      <c r="E90" s="24">
        <v>0.13624557983656896</v>
      </c>
      <c r="F90" s="24">
        <v>0.14195703549411934</v>
      </c>
    </row>
    <row r="91" spans="1:6" x14ac:dyDescent="0.2">
      <c r="A91" s="137"/>
      <c r="C91" s="24">
        <v>6.886600379940612E-2</v>
      </c>
      <c r="D91" s="24">
        <v>6.9380779465430212E-2</v>
      </c>
      <c r="E91" s="24">
        <v>0.13447006664246855</v>
      </c>
      <c r="F91" s="24">
        <v>0.13979913355149229</v>
      </c>
    </row>
    <row r="92" spans="1:6" x14ac:dyDescent="0.2">
      <c r="A92" s="137"/>
      <c r="C92" s="24">
        <v>6.8184736534098289E-2</v>
      </c>
      <c r="D92" s="24">
        <v>6.8979088990868451E-2</v>
      </c>
      <c r="E92" s="24">
        <v>0.13373744525451864</v>
      </c>
      <c r="F92" s="24">
        <v>0.13817697534653237</v>
      </c>
    </row>
    <row r="93" spans="1:6" x14ac:dyDescent="0.2">
      <c r="A93" s="137"/>
      <c r="C93" s="24">
        <v>6.8570603860463639E-2</v>
      </c>
      <c r="D93" s="24">
        <v>6.8697658716571672E-2</v>
      </c>
      <c r="E93" s="24">
        <v>0.13321726382226484</v>
      </c>
      <c r="F93" s="24">
        <v>0.13672949207038063</v>
      </c>
    </row>
    <row r="94" spans="1:6" x14ac:dyDescent="0.2">
      <c r="A94" s="137"/>
      <c r="C94" s="24">
        <v>6.8700598264193918E-2</v>
      </c>
      <c r="D94" s="24">
        <v>6.8336601935382046E-2</v>
      </c>
      <c r="E94" s="24">
        <v>0.13311860045757556</v>
      </c>
      <c r="F94" s="24">
        <v>0.13505692295632751</v>
      </c>
    </row>
    <row r="95" spans="1:6" x14ac:dyDescent="0.2">
      <c r="A95" s="137"/>
      <c r="C95" s="24">
        <v>6.7368713682363759E-2</v>
      </c>
      <c r="D95" s="24">
        <v>6.8139896290684829E-2</v>
      </c>
      <c r="E95" s="24">
        <v>0.13061058494500474</v>
      </c>
      <c r="F95" s="24">
        <v>0.1340740046693997</v>
      </c>
    </row>
    <row r="96" spans="1:6" x14ac:dyDescent="0.2">
      <c r="A96" s="137"/>
      <c r="C96" s="24">
        <v>6.6851350382286678E-2</v>
      </c>
      <c r="D96" s="24">
        <v>6.8209581055448554E-2</v>
      </c>
      <c r="E96" s="24">
        <v>0.12979849650995648</v>
      </c>
      <c r="F96" s="24">
        <v>0.13363006739536676</v>
      </c>
    </row>
    <row r="97" spans="1:6" x14ac:dyDescent="0.2">
      <c r="A97" s="137"/>
      <c r="C97" s="24">
        <v>7.0589784108775894E-2</v>
      </c>
      <c r="D97" s="24">
        <v>6.8352607101438756E-2</v>
      </c>
      <c r="E97" s="24">
        <v>0.135044396959979</v>
      </c>
      <c r="F97" s="24">
        <v>0.13342892734210418</v>
      </c>
    </row>
    <row r="98" spans="1:6" x14ac:dyDescent="0.2">
      <c r="A98" s="137">
        <v>2019</v>
      </c>
      <c r="C98" s="24">
        <v>7.0957371509424938E-2</v>
      </c>
      <c r="D98" s="24">
        <v>6.8684976784123053E-2</v>
      </c>
      <c r="E98" s="24">
        <v>0.13520633022861475</v>
      </c>
      <c r="F98" s="24">
        <v>0.13361070463410543</v>
      </c>
    </row>
    <row r="99" spans="1:6" x14ac:dyDescent="0.2">
      <c r="A99" s="137"/>
      <c r="C99" s="24">
        <v>7.2842311750678207E-2</v>
      </c>
      <c r="D99" s="24">
        <v>6.9078964263285733E-2</v>
      </c>
      <c r="E99" s="24">
        <v>0.13799867355720352</v>
      </c>
      <c r="F99" s="24">
        <v>0.13390389635492761</v>
      </c>
    </row>
    <row r="100" spans="1:6" x14ac:dyDescent="0.2">
      <c r="A100" s="137"/>
      <c r="C100" s="24">
        <v>7.3904604849455727E-2</v>
      </c>
      <c r="D100" s="24">
        <v>6.9591595767426587E-2</v>
      </c>
      <c r="E100" s="24">
        <v>0.13848193193334288</v>
      </c>
      <c r="F100" s="24">
        <v>0.13435904352860392</v>
      </c>
    </row>
    <row r="101" spans="1:6" x14ac:dyDescent="0.2">
      <c r="A101" s="137"/>
      <c r="C101" s="24">
        <v>7.6844334805390116E-2</v>
      </c>
      <c r="D101" s="24">
        <v>7.0309023390024664E-2</v>
      </c>
      <c r="E101" s="24">
        <v>0.14541013599290806</v>
      </c>
      <c r="F101" s="24">
        <v>0.13527829217836715</v>
      </c>
    </row>
    <row r="102" spans="1:6" x14ac:dyDescent="0.2">
      <c r="A102" s="137"/>
      <c r="C102" s="24">
        <v>7.72078602972842E-2</v>
      </c>
      <c r="D102" s="24">
        <v>7.090735615365179E-2</v>
      </c>
      <c r="E102" s="24">
        <v>0.14454878543043065</v>
      </c>
      <c r="F102" s="24">
        <v>0.13597022597785566</v>
      </c>
    </row>
    <row r="103" spans="1:6" x14ac:dyDescent="0.2">
      <c r="A103" s="137"/>
      <c r="C103" s="24">
        <v>7.5888447495815872E-2</v>
      </c>
      <c r="D103" s="24">
        <v>7.149255979501927E-2</v>
      </c>
      <c r="E103" s="24">
        <v>0.14126201762717444</v>
      </c>
      <c r="F103" s="24">
        <v>0.13653622189324779</v>
      </c>
    </row>
    <row r="104" spans="1:6" x14ac:dyDescent="0.2">
      <c r="A104" s="137"/>
      <c r="C104" s="24">
        <v>7.5273845068952475E-2</v>
      </c>
      <c r="D104" s="24">
        <v>7.208331883959046E-2</v>
      </c>
      <c r="E104" s="24">
        <v>0.14140938744336398</v>
      </c>
      <c r="F104" s="24">
        <v>0.13717555040898488</v>
      </c>
    </row>
    <row r="105" spans="1:6" x14ac:dyDescent="0.2">
      <c r="A105" s="137"/>
      <c r="C105" s="24">
        <v>7.5617117393646696E-2</v>
      </c>
      <c r="D105" s="24">
        <v>7.2670528300689055E-2</v>
      </c>
      <c r="E105" s="24">
        <v>0.14204102657611412</v>
      </c>
      <c r="F105" s="24">
        <v>0.13791086397180566</v>
      </c>
    </row>
    <row r="106" spans="1:6" x14ac:dyDescent="0.2">
      <c r="A106" s="137"/>
      <c r="C106" s="24">
        <v>7.6682103263959869E-2</v>
      </c>
      <c r="D106" s="24">
        <v>7.3335653717336205E-2</v>
      </c>
      <c r="E106" s="24">
        <v>0.1484791062203607</v>
      </c>
      <c r="F106" s="24">
        <v>0.13919090611870444</v>
      </c>
    </row>
    <row r="107" spans="1:6" x14ac:dyDescent="0.2">
      <c r="A107" s="137"/>
      <c r="C107" s="24">
        <v>7.6638452031759272E-2</v>
      </c>
      <c r="D107" s="24">
        <v>7.4108131913119171E-2</v>
      </c>
      <c r="E107" s="24">
        <v>0.14937854178325724</v>
      </c>
      <c r="F107" s="24">
        <v>0.14075490252189213</v>
      </c>
    </row>
    <row r="108" spans="1:6" x14ac:dyDescent="0.2">
      <c r="A108" s="137"/>
      <c r="C108" s="24">
        <v>7.8315198883846429E-2</v>
      </c>
      <c r="D108" s="24">
        <v>7.5063452621582469E-2</v>
      </c>
      <c r="E108" s="24">
        <v>0.15244624332792187</v>
      </c>
      <c r="F108" s="24">
        <v>0.14264221475672259</v>
      </c>
    </row>
    <row r="109" spans="1:6" x14ac:dyDescent="0.2">
      <c r="A109" s="137"/>
      <c r="C109" s="24">
        <v>8.1156930428003607E-2</v>
      </c>
      <c r="D109" s="24">
        <v>7.5944048148184784E-2</v>
      </c>
      <c r="E109" s="24">
        <v>0.15671526960340595</v>
      </c>
      <c r="F109" s="24">
        <v>0.1444481208103415</v>
      </c>
    </row>
    <row r="110" spans="1:6" x14ac:dyDescent="0.2">
      <c r="A110" s="137">
        <v>2020</v>
      </c>
      <c r="C110" s="24">
        <v>8.0645581331335647E-2</v>
      </c>
      <c r="D110" s="24">
        <v>7.6751398966677334E-2</v>
      </c>
      <c r="E110" s="24">
        <v>0.15406607881829965</v>
      </c>
      <c r="F110" s="24">
        <v>0.14601976652614859</v>
      </c>
    </row>
    <row r="111" spans="1:6" x14ac:dyDescent="0.2">
      <c r="A111" s="137"/>
      <c r="C111" s="24">
        <v>8.1620679185534617E-2</v>
      </c>
      <c r="D111" s="24">
        <v>7.7482929586248708E-2</v>
      </c>
      <c r="E111" s="24">
        <v>0.15783480553424575</v>
      </c>
      <c r="F111" s="24">
        <v>0.14767277752423544</v>
      </c>
    </row>
    <row r="112" spans="1:6" x14ac:dyDescent="0.2">
      <c r="A112" s="137"/>
      <c r="C112" s="24">
        <v>8.2256171729320829E-2</v>
      </c>
      <c r="D112" s="24">
        <v>7.8178893492904147E-2</v>
      </c>
      <c r="E112" s="24">
        <v>0.16033149677785397</v>
      </c>
      <c r="F112" s="24">
        <v>0.14949357459461138</v>
      </c>
    </row>
    <row r="113" spans="1:6" x14ac:dyDescent="0.2">
      <c r="A113" s="137"/>
      <c r="C113" s="24">
        <v>8.0928765106166783E-2</v>
      </c>
      <c r="D113" s="24">
        <v>7.8519262684635521E-2</v>
      </c>
      <c r="E113" s="24">
        <v>0.15653472568186375</v>
      </c>
      <c r="F113" s="24">
        <v>0.15042062373535767</v>
      </c>
    </row>
    <row r="114" spans="1:6" x14ac:dyDescent="0.2">
      <c r="A114" s="137"/>
      <c r="C114" s="24">
        <v>8.1962477223081087E-2</v>
      </c>
      <c r="D114" s="24">
        <v>7.891548076178527E-2</v>
      </c>
      <c r="E114" s="24">
        <v>0.16216470773232292</v>
      </c>
      <c r="F114" s="24">
        <v>0.15188861726051536</v>
      </c>
    </row>
    <row r="115" spans="1:6" x14ac:dyDescent="0.2">
      <c r="A115" s="137"/>
      <c r="C115" s="24">
        <v>8.2560507976473643E-2</v>
      </c>
      <c r="D115" s="24">
        <v>7.9471485801840075E-2</v>
      </c>
      <c r="E115" s="24">
        <v>0.16262851246780047</v>
      </c>
      <c r="F115" s="24">
        <v>0.1536691584972342</v>
      </c>
    </row>
    <row r="116" spans="1:6" x14ac:dyDescent="0.2">
      <c r="A116" s="137"/>
      <c r="C116" s="24">
        <v>8.0835523573503903E-2</v>
      </c>
      <c r="D116" s="24">
        <v>7.9934959010552684E-2</v>
      </c>
      <c r="E116" s="24">
        <v>0.15814925777757363</v>
      </c>
      <c r="F116" s="24">
        <v>0.15506414769175167</v>
      </c>
    </row>
    <row r="117" spans="1:6" x14ac:dyDescent="0.2">
      <c r="A117" s="137"/>
      <c r="C117" s="24">
        <v>8.2496985187513569E-2</v>
      </c>
      <c r="D117" s="24">
        <v>8.0508281326708273E-2</v>
      </c>
      <c r="E117" s="24">
        <v>0.15838427208785202</v>
      </c>
      <c r="F117" s="24">
        <v>0.15642608481772982</v>
      </c>
    </row>
    <row r="118" spans="1:6" x14ac:dyDescent="0.2">
      <c r="A118" s="137"/>
      <c r="C118" s="24">
        <v>7.9630667911680872E-2</v>
      </c>
      <c r="D118" s="24">
        <v>8.0753995047351673E-2</v>
      </c>
      <c r="E118" s="24">
        <v>0.15059565911642725</v>
      </c>
      <c r="F118" s="24">
        <v>0.15660246422573537</v>
      </c>
    </row>
    <row r="119" spans="1:6" x14ac:dyDescent="0.2">
      <c r="A119" s="137"/>
      <c r="C119" s="24">
        <v>8.0239428134560795E-2</v>
      </c>
      <c r="D119" s="24">
        <v>8.1054076389251814E-2</v>
      </c>
      <c r="E119" s="24">
        <v>0.15193895230144933</v>
      </c>
      <c r="F119" s="24">
        <v>0.15681583176891806</v>
      </c>
    </row>
  </sheetData>
  <mergeCells count="9">
    <mergeCell ref="A86:A97"/>
    <mergeCell ref="A98:A109"/>
    <mergeCell ref="A110:A119"/>
    <mergeCell ref="A17:A25"/>
    <mergeCell ref="A26:A37"/>
    <mergeCell ref="A38:A49"/>
    <mergeCell ref="A50:A61"/>
    <mergeCell ref="A62:A73"/>
    <mergeCell ref="A74:A8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C0F2F-D317-47D2-B75B-41F3D78C2AAF}">
  <dimension ref="A1:M31"/>
  <sheetViews>
    <sheetView zoomScaleNormal="100" workbookViewId="0">
      <selection activeCell="C20" sqref="C20"/>
    </sheetView>
  </sheetViews>
  <sheetFormatPr defaultRowHeight="12" x14ac:dyDescent="0.2"/>
  <cols>
    <col min="1" max="16384" width="9.140625" style="5"/>
  </cols>
  <sheetData>
    <row r="1" spans="1:13" x14ac:dyDescent="0.2">
      <c r="A1" s="3" t="s">
        <v>235</v>
      </c>
      <c r="B1" s="5" t="s">
        <v>243</v>
      </c>
    </row>
    <row r="2" spans="1:13" x14ac:dyDescent="0.2">
      <c r="A2" s="3" t="s">
        <v>236</v>
      </c>
      <c r="B2" s="5" t="s">
        <v>563</v>
      </c>
    </row>
    <row r="3" spans="1:13" x14ac:dyDescent="0.2">
      <c r="A3" s="3" t="s">
        <v>237</v>
      </c>
    </row>
    <row r="4" spans="1:13" x14ac:dyDescent="0.2">
      <c r="A4" s="3" t="s">
        <v>238</v>
      </c>
    </row>
    <row r="5" spans="1:13" x14ac:dyDescent="0.2">
      <c r="A5" s="4" t="s">
        <v>239</v>
      </c>
      <c r="B5" s="5" t="s">
        <v>317</v>
      </c>
    </row>
    <row r="6" spans="1:13" x14ac:dyDescent="0.2">
      <c r="A6" s="4" t="s">
        <v>240</v>
      </c>
      <c r="B6" s="5" t="s">
        <v>317</v>
      </c>
    </row>
    <row r="7" spans="1:13" x14ac:dyDescent="0.2">
      <c r="A7" s="4"/>
      <c r="B7" s="8"/>
    </row>
    <row r="8" spans="1:13" x14ac:dyDescent="0.2">
      <c r="A8" s="4"/>
    </row>
    <row r="9" spans="1:13" x14ac:dyDescent="0.2">
      <c r="A9" s="4"/>
    </row>
    <row r="10" spans="1:13" x14ac:dyDescent="0.2">
      <c r="A10" s="4" t="s">
        <v>241</v>
      </c>
      <c r="B10" s="5" t="s">
        <v>390</v>
      </c>
    </row>
    <row r="11" spans="1:13" x14ac:dyDescent="0.2">
      <c r="A11" s="4"/>
      <c r="B11" s="5" t="s">
        <v>391</v>
      </c>
    </row>
    <row r="13" spans="1:13" x14ac:dyDescent="0.2">
      <c r="B13" s="5" t="s">
        <v>66</v>
      </c>
      <c r="C13" s="5" t="s">
        <v>2</v>
      </c>
      <c r="D13" s="5" t="s">
        <v>4</v>
      </c>
      <c r="E13" s="5" t="s">
        <v>5</v>
      </c>
      <c r="F13" s="5" t="s">
        <v>407</v>
      </c>
      <c r="G13" s="5" t="s">
        <v>388</v>
      </c>
      <c r="H13" s="5" t="s">
        <v>401</v>
      </c>
      <c r="I13" s="5" t="s">
        <v>402</v>
      </c>
      <c r="J13" s="5" t="s">
        <v>412</v>
      </c>
      <c r="K13" s="5" t="s">
        <v>409</v>
      </c>
      <c r="L13" s="5" t="s">
        <v>410</v>
      </c>
      <c r="M13" s="5" t="s">
        <v>411</v>
      </c>
    </row>
    <row r="14" spans="1:13" x14ac:dyDescent="0.2">
      <c r="B14" s="5" t="s">
        <v>3</v>
      </c>
      <c r="C14" s="5" t="s">
        <v>15</v>
      </c>
      <c r="D14" s="5" t="s">
        <v>29</v>
      </c>
      <c r="E14" s="5" t="s">
        <v>25</v>
      </c>
      <c r="F14" s="5" t="s">
        <v>408</v>
      </c>
      <c r="G14" s="5" t="s">
        <v>386</v>
      </c>
      <c r="H14" s="5" t="s">
        <v>401</v>
      </c>
      <c r="I14" s="5" t="s">
        <v>402</v>
      </c>
      <c r="J14" s="5" t="s">
        <v>385</v>
      </c>
      <c r="K14" s="5" t="s">
        <v>403</v>
      </c>
      <c r="L14" s="5" t="s">
        <v>404</v>
      </c>
      <c r="M14" s="5" t="s">
        <v>405</v>
      </c>
    </row>
    <row r="15" spans="1:13" x14ac:dyDescent="0.2">
      <c r="A15" s="5">
        <v>2004</v>
      </c>
      <c r="B15" s="5">
        <v>4.3639999999999999</v>
      </c>
      <c r="C15" s="5">
        <v>6.774</v>
      </c>
      <c r="D15" s="5">
        <v>6.9139999999999997</v>
      </c>
      <c r="E15" s="5">
        <v>6.391</v>
      </c>
      <c r="F15" s="5">
        <v>9.6319999999999997</v>
      </c>
      <c r="G15" s="5">
        <v>6.6930000000000005</v>
      </c>
      <c r="H15" s="5">
        <v>6.9139999999999997</v>
      </c>
      <c r="I15" s="5">
        <v>6.391</v>
      </c>
      <c r="J15" s="5">
        <v>0.52299999999999969</v>
      </c>
    </row>
    <row r="16" spans="1:13" x14ac:dyDescent="0.2">
      <c r="A16" s="5">
        <v>2005</v>
      </c>
      <c r="B16" s="5">
        <v>6.931</v>
      </c>
      <c r="C16" s="5">
        <v>7.1150000000000002</v>
      </c>
      <c r="D16" s="5">
        <v>6.9</v>
      </c>
      <c r="E16" s="5">
        <v>6.36</v>
      </c>
      <c r="F16" s="5">
        <v>10.236000000000001</v>
      </c>
      <c r="G16" s="5">
        <v>6.791666666666667</v>
      </c>
      <c r="H16" s="5">
        <v>7.1150000000000002</v>
      </c>
      <c r="I16" s="5">
        <v>6.36</v>
      </c>
      <c r="J16" s="5">
        <v>0.75499999999999989</v>
      </c>
    </row>
    <row r="17" spans="1:13" x14ac:dyDescent="0.2">
      <c r="A17" s="5">
        <v>2006</v>
      </c>
      <c r="B17" s="5">
        <v>7.4329999999999998</v>
      </c>
      <c r="C17" s="5">
        <v>7.3630000000000004</v>
      </c>
      <c r="D17" s="5">
        <v>6.8890000000000002</v>
      </c>
      <c r="E17" s="5">
        <v>6.5839999999999996</v>
      </c>
      <c r="F17" s="5">
        <v>10.837999999999999</v>
      </c>
      <c r="G17" s="5">
        <v>6.9453333333333331</v>
      </c>
      <c r="H17" s="5">
        <v>7.3630000000000004</v>
      </c>
      <c r="I17" s="5">
        <v>6.5839999999999996</v>
      </c>
      <c r="J17" s="5">
        <v>0.7790000000000008</v>
      </c>
    </row>
    <row r="18" spans="1:13" x14ac:dyDescent="0.2">
      <c r="A18" s="5">
        <v>2007</v>
      </c>
      <c r="B18" s="5">
        <v>8.5749999999999993</v>
      </c>
      <c r="C18" s="5">
        <v>7.8949999999999996</v>
      </c>
      <c r="D18" s="5">
        <v>6.93</v>
      </c>
      <c r="E18" s="5">
        <v>7.766</v>
      </c>
      <c r="F18" s="5">
        <v>11.868</v>
      </c>
      <c r="G18" s="5">
        <v>7.530333333333334</v>
      </c>
      <c r="H18" s="5">
        <v>7.8949999999999996</v>
      </c>
      <c r="I18" s="5">
        <v>6.93</v>
      </c>
      <c r="J18" s="5">
        <v>0.96499999999999986</v>
      </c>
    </row>
    <row r="19" spans="1:13" x14ac:dyDescent="0.2">
      <c r="A19" s="5">
        <v>2008</v>
      </c>
      <c r="B19" s="5">
        <v>8.5640000000000001</v>
      </c>
      <c r="C19" s="5">
        <v>8.6750000000000007</v>
      </c>
      <c r="D19" s="5">
        <v>7.7110000000000003</v>
      </c>
      <c r="E19" s="5">
        <v>7.7229999999999999</v>
      </c>
      <c r="F19" s="5">
        <v>12.558</v>
      </c>
      <c r="G19" s="5">
        <v>8.0363333333333333</v>
      </c>
      <c r="H19" s="5">
        <v>8.6750000000000007</v>
      </c>
      <c r="I19" s="5">
        <v>7.7110000000000003</v>
      </c>
      <c r="J19" s="5">
        <v>0.96400000000000041</v>
      </c>
    </row>
    <row r="20" spans="1:13" x14ac:dyDescent="0.2">
      <c r="A20" s="5">
        <v>2009</v>
      </c>
      <c r="B20" s="5">
        <v>11.673999999999999</v>
      </c>
      <c r="C20" s="5">
        <v>9.9779999999999998</v>
      </c>
      <c r="D20" s="5">
        <v>8.6989999999999998</v>
      </c>
      <c r="E20" s="5">
        <v>9.3680000000000003</v>
      </c>
      <c r="F20" s="5">
        <v>13.858000000000001</v>
      </c>
      <c r="G20" s="5">
        <v>9.3483333333333345</v>
      </c>
      <c r="H20" s="5">
        <v>9.9779999999999998</v>
      </c>
      <c r="I20" s="5">
        <v>8.6989999999999998</v>
      </c>
      <c r="J20" s="5">
        <v>1.2789999999999999</v>
      </c>
    </row>
    <row r="21" spans="1:13" x14ac:dyDescent="0.2">
      <c r="A21" s="5">
        <v>2010</v>
      </c>
      <c r="B21" s="5">
        <v>12.742000000000001</v>
      </c>
      <c r="C21" s="5">
        <v>10.513999999999999</v>
      </c>
      <c r="D21" s="5">
        <v>9.3000000000000007</v>
      </c>
      <c r="E21" s="5">
        <v>9.0990000000000002</v>
      </c>
      <c r="F21" s="5">
        <v>14.42</v>
      </c>
      <c r="G21" s="5">
        <v>9.6376666666666662</v>
      </c>
      <c r="H21" s="5">
        <v>10.513999999999999</v>
      </c>
      <c r="I21" s="5">
        <v>9.0990000000000002</v>
      </c>
      <c r="J21" s="5">
        <v>1.4149999999999991</v>
      </c>
    </row>
    <row r="22" spans="1:13" x14ac:dyDescent="0.2">
      <c r="A22" s="5">
        <v>2011</v>
      </c>
      <c r="B22" s="5">
        <v>13.972</v>
      </c>
      <c r="C22" s="5">
        <v>10.945</v>
      </c>
      <c r="D22" s="5">
        <v>10.353999999999999</v>
      </c>
      <c r="E22" s="5">
        <v>10.348000000000001</v>
      </c>
      <c r="F22" s="5">
        <v>14.55</v>
      </c>
      <c r="G22" s="5">
        <v>10.548999999999999</v>
      </c>
      <c r="H22" s="5">
        <v>10.945</v>
      </c>
      <c r="I22" s="5">
        <v>10.348000000000001</v>
      </c>
      <c r="J22" s="5">
        <v>0.59699999999999953</v>
      </c>
    </row>
    <row r="23" spans="1:13" x14ac:dyDescent="0.2">
      <c r="A23" s="5">
        <v>2012</v>
      </c>
      <c r="B23" s="5">
        <v>15.53</v>
      </c>
      <c r="C23" s="5">
        <v>12.813000000000001</v>
      </c>
      <c r="D23" s="5">
        <v>10.97</v>
      </c>
      <c r="E23" s="5">
        <v>10.452999999999999</v>
      </c>
      <c r="F23" s="5">
        <v>16.021999999999998</v>
      </c>
      <c r="G23" s="5">
        <v>11.412000000000001</v>
      </c>
      <c r="H23" s="5">
        <v>12.813000000000001</v>
      </c>
      <c r="I23" s="5">
        <v>10.452999999999999</v>
      </c>
      <c r="J23" s="5">
        <v>2.3600000000000012</v>
      </c>
    </row>
    <row r="24" spans="1:13" x14ac:dyDescent="0.2">
      <c r="A24" s="5">
        <v>2013</v>
      </c>
      <c r="B24" s="5">
        <v>16.204999999999998</v>
      </c>
      <c r="C24" s="5">
        <v>13.927</v>
      </c>
      <c r="D24" s="5">
        <v>11.462999999999999</v>
      </c>
      <c r="E24" s="5">
        <v>10.132999999999999</v>
      </c>
      <c r="F24" s="5">
        <v>16.695</v>
      </c>
      <c r="G24" s="5">
        <v>11.840999999999999</v>
      </c>
      <c r="H24" s="5">
        <v>13.927</v>
      </c>
      <c r="I24" s="5">
        <v>10.132999999999999</v>
      </c>
      <c r="J24" s="5">
        <v>3.7940000000000005</v>
      </c>
    </row>
    <row r="25" spans="1:13" x14ac:dyDescent="0.2">
      <c r="A25" s="5">
        <v>2014</v>
      </c>
      <c r="B25" s="5">
        <v>14.618</v>
      </c>
      <c r="C25" s="5">
        <v>15.073</v>
      </c>
      <c r="D25" s="5">
        <v>11.614000000000001</v>
      </c>
      <c r="E25" s="5">
        <v>11.712999999999999</v>
      </c>
      <c r="F25" s="5">
        <v>17.462</v>
      </c>
      <c r="G25" s="5">
        <v>12.799999999999999</v>
      </c>
      <c r="H25" s="5">
        <v>15.073</v>
      </c>
      <c r="I25" s="5">
        <v>11.614000000000001</v>
      </c>
      <c r="J25" s="5">
        <v>3.4589999999999996</v>
      </c>
    </row>
    <row r="26" spans="1:13" x14ac:dyDescent="0.2">
      <c r="A26" s="5">
        <v>2015</v>
      </c>
      <c r="B26" s="5">
        <v>14.494999999999999</v>
      </c>
      <c r="C26" s="5">
        <v>15.067</v>
      </c>
      <c r="D26" s="5">
        <v>11.888</v>
      </c>
      <c r="E26" s="5">
        <v>12.882999999999999</v>
      </c>
      <c r="F26" s="5">
        <v>17.838000000000001</v>
      </c>
      <c r="G26" s="5">
        <v>13.279333333333332</v>
      </c>
      <c r="H26" s="5">
        <v>15.067</v>
      </c>
      <c r="I26" s="5">
        <v>11.888</v>
      </c>
      <c r="J26" s="5">
        <v>3.1790000000000003</v>
      </c>
    </row>
    <row r="27" spans="1:13" x14ac:dyDescent="0.2">
      <c r="A27" s="5">
        <v>2016</v>
      </c>
      <c r="B27" s="5">
        <v>14.377000000000001</v>
      </c>
      <c r="C27" s="5">
        <v>14.923999999999999</v>
      </c>
      <c r="D27" s="5">
        <v>11.4</v>
      </c>
      <c r="E27" s="5">
        <v>12.029</v>
      </c>
      <c r="F27" s="5">
        <v>18.026</v>
      </c>
      <c r="G27" s="5">
        <v>12.784333333333331</v>
      </c>
      <c r="H27" s="5">
        <v>14.923999999999999</v>
      </c>
      <c r="I27" s="5">
        <v>11.4</v>
      </c>
      <c r="J27" s="5">
        <v>3.5239999999999991</v>
      </c>
    </row>
    <row r="28" spans="1:13" x14ac:dyDescent="0.2">
      <c r="A28" s="5">
        <v>2017</v>
      </c>
      <c r="B28" s="5">
        <v>13.542999999999999</v>
      </c>
      <c r="C28" s="5">
        <v>14.795999999999999</v>
      </c>
      <c r="D28" s="5">
        <v>11.117000000000001</v>
      </c>
      <c r="E28" s="5">
        <v>11.465</v>
      </c>
      <c r="F28" s="5">
        <v>18.463999999999999</v>
      </c>
      <c r="G28" s="5">
        <v>12.459333333333333</v>
      </c>
      <c r="H28" s="5">
        <v>14.795999999999999</v>
      </c>
      <c r="I28" s="5">
        <v>11.117000000000001</v>
      </c>
      <c r="J28" s="5">
        <v>3.6789999999999985</v>
      </c>
    </row>
    <row r="29" spans="1:13" x14ac:dyDescent="0.2">
      <c r="A29" s="5">
        <v>2018</v>
      </c>
      <c r="B29" s="5">
        <v>12.535</v>
      </c>
      <c r="C29" s="5">
        <v>15.138</v>
      </c>
      <c r="D29" s="5">
        <v>11.477</v>
      </c>
      <c r="E29" s="5">
        <v>11.896000000000001</v>
      </c>
      <c r="F29" s="5">
        <v>18.904</v>
      </c>
      <c r="G29" s="5">
        <v>12.837000000000002</v>
      </c>
      <c r="H29" s="5">
        <v>15.138</v>
      </c>
      <c r="I29" s="5">
        <v>11.477</v>
      </c>
      <c r="J29" s="5">
        <v>3.6609999999999996</v>
      </c>
    </row>
    <row r="30" spans="1:13" x14ac:dyDescent="0.2">
      <c r="A30" s="5">
        <v>2019</v>
      </c>
      <c r="B30" s="5">
        <v>12.614000000000001</v>
      </c>
      <c r="C30" s="5">
        <v>16.244</v>
      </c>
      <c r="D30" s="5">
        <v>12.164</v>
      </c>
      <c r="E30" s="5">
        <v>16.893999999999998</v>
      </c>
      <c r="F30" s="5">
        <v>19.725000000000001</v>
      </c>
      <c r="G30" s="5">
        <v>15.100666666666667</v>
      </c>
      <c r="H30" s="5">
        <v>16.893999999999998</v>
      </c>
      <c r="I30" s="5">
        <v>12.164</v>
      </c>
      <c r="J30" s="5">
        <v>4.7299999999999986</v>
      </c>
    </row>
    <row r="31" spans="1:13" x14ac:dyDescent="0.2">
      <c r="K31" s="5">
        <v>13</v>
      </c>
      <c r="L31" s="5">
        <v>14</v>
      </c>
      <c r="M31" s="5">
        <v>20</v>
      </c>
    </row>
  </sheetData>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8D1AF-58BF-443D-A929-9CFF49B0B048}">
  <dimension ref="A1:M122"/>
  <sheetViews>
    <sheetView zoomScaleNormal="100" workbookViewId="0">
      <selection activeCell="C6" sqref="C6"/>
    </sheetView>
  </sheetViews>
  <sheetFormatPr defaultRowHeight="12" x14ac:dyDescent="0.2"/>
  <cols>
    <col min="1" max="1" width="13.28515625" style="24" bestFit="1" customWidth="1"/>
    <col min="2" max="16384" width="9.140625" style="24"/>
  </cols>
  <sheetData>
    <row r="1" spans="1:13" x14ac:dyDescent="0.2">
      <c r="A1" s="25" t="s">
        <v>235</v>
      </c>
      <c r="B1" s="24" t="s">
        <v>373</v>
      </c>
    </row>
    <row r="2" spans="1:13" x14ac:dyDescent="0.2">
      <c r="A2" s="25" t="s">
        <v>236</v>
      </c>
      <c r="B2" s="24" t="s">
        <v>726</v>
      </c>
    </row>
    <row r="3" spans="1:13" x14ac:dyDescent="0.2">
      <c r="A3" s="25" t="s">
        <v>237</v>
      </c>
      <c r="B3" s="24" t="s">
        <v>718</v>
      </c>
    </row>
    <row r="4" spans="1:13" x14ac:dyDescent="0.2">
      <c r="A4" s="25" t="s">
        <v>238</v>
      </c>
      <c r="B4" s="24" t="s">
        <v>719</v>
      </c>
    </row>
    <row r="5" spans="1:13" x14ac:dyDescent="0.2">
      <c r="A5" s="26" t="s">
        <v>239</v>
      </c>
      <c r="B5" s="24" t="s">
        <v>0</v>
      </c>
    </row>
    <row r="6" spans="1:13" x14ac:dyDescent="0.2">
      <c r="A6" s="26" t="s">
        <v>240</v>
      </c>
      <c r="B6" s="24" t="s">
        <v>0</v>
      </c>
    </row>
    <row r="7" spans="1:13" x14ac:dyDescent="0.2">
      <c r="A7" s="26"/>
    </row>
    <row r="8" spans="1:13" x14ac:dyDescent="0.2">
      <c r="A8" s="26"/>
    </row>
    <row r="9" spans="1:13" x14ac:dyDescent="0.2">
      <c r="A9" s="26"/>
    </row>
    <row r="10" spans="1:13" x14ac:dyDescent="0.2">
      <c r="A10" s="26" t="s">
        <v>241</v>
      </c>
      <c r="B10" s="24" t="s">
        <v>729</v>
      </c>
    </row>
    <row r="11" spans="1:13" x14ac:dyDescent="0.2">
      <c r="B11" s="24" t="s">
        <v>730</v>
      </c>
    </row>
    <row r="12" spans="1:13" x14ac:dyDescent="0.2">
      <c r="C12" s="24" t="s">
        <v>731</v>
      </c>
      <c r="I12" s="24" t="s">
        <v>732</v>
      </c>
    </row>
    <row r="13" spans="1:13" x14ac:dyDescent="0.2">
      <c r="C13" s="134" t="s">
        <v>360</v>
      </c>
      <c r="I13" s="134" t="s">
        <v>361</v>
      </c>
    </row>
    <row r="14" spans="1:13" x14ac:dyDescent="0.2">
      <c r="C14" s="24" t="s">
        <v>727</v>
      </c>
      <c r="D14" s="24" t="s">
        <v>728</v>
      </c>
      <c r="E14" s="24" t="s">
        <v>722</v>
      </c>
      <c r="F14" s="24" t="s">
        <v>723</v>
      </c>
      <c r="G14" s="24" t="s">
        <v>724</v>
      </c>
      <c r="I14" s="24" t="s">
        <v>727</v>
      </c>
      <c r="J14" s="24" t="s">
        <v>728</v>
      </c>
      <c r="K14" s="24" t="s">
        <v>722</v>
      </c>
      <c r="L14" s="24" t="s">
        <v>723</v>
      </c>
      <c r="M14" s="24" t="s">
        <v>724</v>
      </c>
    </row>
    <row r="15" spans="1:13" x14ac:dyDescent="0.2">
      <c r="C15" s="24" t="s">
        <v>362</v>
      </c>
      <c r="D15" s="24" t="s">
        <v>363</v>
      </c>
      <c r="E15" s="24" t="s">
        <v>364</v>
      </c>
      <c r="F15" s="24" t="s">
        <v>365</v>
      </c>
      <c r="G15" s="24" t="s">
        <v>306</v>
      </c>
      <c r="I15" s="24" t="s">
        <v>362</v>
      </c>
      <c r="J15" s="24" t="s">
        <v>363</v>
      </c>
      <c r="K15" s="24" t="s">
        <v>364</v>
      </c>
      <c r="L15" s="24" t="s">
        <v>365</v>
      </c>
      <c r="M15" s="24" t="s">
        <v>306</v>
      </c>
    </row>
    <row r="16" spans="1:13" x14ac:dyDescent="0.2">
      <c r="C16" s="24" t="s">
        <v>366</v>
      </c>
      <c r="D16" s="24" t="s">
        <v>367</v>
      </c>
      <c r="E16" s="24" t="s">
        <v>368</v>
      </c>
      <c r="F16" s="24" t="s">
        <v>369</v>
      </c>
      <c r="G16" s="24" t="s">
        <v>306</v>
      </c>
      <c r="I16" s="24" t="s">
        <v>366</v>
      </c>
      <c r="J16" s="24" t="s">
        <v>367</v>
      </c>
      <c r="K16" s="24" t="s">
        <v>368</v>
      </c>
      <c r="L16" s="24" t="s">
        <v>369</v>
      </c>
      <c r="M16" s="24" t="s">
        <v>306</v>
      </c>
    </row>
    <row r="17" spans="1:13" x14ac:dyDescent="0.2">
      <c r="A17" s="137">
        <v>2012</v>
      </c>
      <c r="B17" s="24" t="s">
        <v>370</v>
      </c>
    </row>
    <row r="18" spans="1:13" x14ac:dyDescent="0.2">
      <c r="A18" s="137"/>
      <c r="B18" s="24" t="s">
        <v>370</v>
      </c>
    </row>
    <row r="19" spans="1:13" x14ac:dyDescent="0.2">
      <c r="A19" s="137"/>
      <c r="B19" s="24" t="s">
        <v>370</v>
      </c>
    </row>
    <row r="20" spans="1:13" x14ac:dyDescent="0.2">
      <c r="A20" s="137"/>
      <c r="B20" s="24" t="s">
        <v>370</v>
      </c>
      <c r="C20" s="24">
        <v>9.1093270749656695E-3</v>
      </c>
      <c r="D20" s="24">
        <v>8.8374910516458827E-4</v>
      </c>
      <c r="E20" s="24">
        <v>3.8358565726360712E-2</v>
      </c>
      <c r="F20" s="24">
        <v>5.3882682958135194E-3</v>
      </c>
      <c r="G20" s="24">
        <v>2.9718219464965924E-2</v>
      </c>
      <c r="I20" s="24">
        <v>3.145827702591493E-2</v>
      </c>
      <c r="J20" s="24">
        <v>3.3155331883852517E-3</v>
      </c>
      <c r="K20" s="24">
        <v>3.8358565570310352E-2</v>
      </c>
      <c r="L20" s="24">
        <v>2.0133895189398753E-2</v>
      </c>
      <c r="M20" s="24">
        <v>4.0220401535402128E-2</v>
      </c>
    </row>
    <row r="21" spans="1:13" x14ac:dyDescent="0.2">
      <c r="A21" s="137"/>
      <c r="B21" s="24" t="s">
        <v>370</v>
      </c>
      <c r="C21" s="24">
        <v>9.055028873541926E-3</v>
      </c>
      <c r="D21" s="24">
        <v>1.5311124924704566E-3</v>
      </c>
      <c r="E21" s="24">
        <v>3.3884803014454221E-2</v>
      </c>
      <c r="F21" s="24">
        <v>4.5168047506913868E-3</v>
      </c>
      <c r="G21" s="24">
        <v>2.9038507614831038E-2</v>
      </c>
      <c r="I21" s="24">
        <v>3.1270762860670882E-2</v>
      </c>
      <c r="J21" s="24">
        <v>5.744225656660361E-3</v>
      </c>
      <c r="K21" s="24">
        <v>3.3884802876604024E-2</v>
      </c>
      <c r="L21" s="24">
        <v>1.6877569647386782E-2</v>
      </c>
      <c r="M21" s="24">
        <v>3.7662225481783454E-2</v>
      </c>
    </row>
    <row r="22" spans="1:13" x14ac:dyDescent="0.2">
      <c r="A22" s="137"/>
      <c r="B22" s="24" t="s">
        <v>370</v>
      </c>
      <c r="C22" s="24">
        <v>9.8510421882065363E-3</v>
      </c>
      <c r="D22" s="24">
        <v>1.5358939844216828E-3</v>
      </c>
      <c r="E22" s="24">
        <v>3.3448592736636432E-2</v>
      </c>
      <c r="F22" s="24">
        <v>4.2135446716142543E-3</v>
      </c>
      <c r="G22" s="24">
        <v>2.9212160150263795E-2</v>
      </c>
      <c r="I22" s="24">
        <v>3.4019726331074161E-2</v>
      </c>
      <c r="J22" s="24">
        <v>5.7621642267382724E-3</v>
      </c>
      <c r="K22" s="24">
        <v>3.3448592600560829E-2</v>
      </c>
      <c r="L22" s="24">
        <v>1.574440286502523E-2</v>
      </c>
      <c r="M22" s="24">
        <v>3.7947773955924274E-2</v>
      </c>
    </row>
    <row r="23" spans="1:13" x14ac:dyDescent="0.2">
      <c r="A23" s="137"/>
      <c r="B23" s="24" t="s">
        <v>370</v>
      </c>
      <c r="C23" s="24">
        <v>1.0492959188151928E-2</v>
      </c>
      <c r="D23" s="24">
        <v>1.5900710023741432E-3</v>
      </c>
      <c r="E23" s="24">
        <v>3.5328760785837916E-2</v>
      </c>
      <c r="F23" s="24">
        <v>4.1550908566559443E-3</v>
      </c>
      <c r="G23" s="24">
        <v>2.8028218245004774E-2</v>
      </c>
      <c r="I23" s="24">
        <v>3.6236531441456304E-2</v>
      </c>
      <c r="J23" s="24">
        <v>5.9654184082920669E-3</v>
      </c>
      <c r="K23" s="24">
        <v>3.5328760642113412E-2</v>
      </c>
      <c r="L23" s="24">
        <v>1.5525983343357102E-2</v>
      </c>
      <c r="M23" s="24">
        <v>3.4932756472246987E-2</v>
      </c>
    </row>
    <row r="24" spans="1:13" x14ac:dyDescent="0.2">
      <c r="A24" s="137"/>
      <c r="B24" s="24" t="s">
        <v>370</v>
      </c>
      <c r="C24" s="24">
        <v>1.0328834726307993E-2</v>
      </c>
      <c r="D24" s="24">
        <v>1.5723740423205061E-3</v>
      </c>
      <c r="E24" s="24">
        <v>3.4770413641968444E-2</v>
      </c>
      <c r="F24" s="24">
        <v>4.8619174022545677E-3</v>
      </c>
      <c r="G24" s="24">
        <v>2.8721055987538796E-2</v>
      </c>
      <c r="I24" s="24">
        <v>3.5669741738449057E-2</v>
      </c>
      <c r="J24" s="24">
        <v>5.8990252905525764E-3</v>
      </c>
      <c r="K24" s="24">
        <v>3.4770413500515407E-2</v>
      </c>
      <c r="L24" s="24">
        <v>1.8167123465727131E-2</v>
      </c>
      <c r="M24" s="24">
        <v>3.7329549182029798E-2</v>
      </c>
    </row>
    <row r="25" spans="1:13" x14ac:dyDescent="0.2">
      <c r="A25" s="137"/>
      <c r="B25" s="24" t="s">
        <v>370</v>
      </c>
      <c r="C25" s="24">
        <v>1.0642054283580079E-2</v>
      </c>
      <c r="D25" s="24">
        <v>1.670335305241103E-3</v>
      </c>
      <c r="E25" s="24">
        <v>3.663781338382812E-2</v>
      </c>
      <c r="F25" s="24">
        <v>4.8866699909601331E-3</v>
      </c>
      <c r="G25" s="24">
        <v>2.8154995072443345E-2</v>
      </c>
      <c r="I25" s="24">
        <v>3.6751418521103925E-2</v>
      </c>
      <c r="J25" s="24">
        <v>6.2665434204056004E-3</v>
      </c>
      <c r="K25" s="24">
        <v>3.6637813234778126E-2</v>
      </c>
      <c r="L25" s="24">
        <v>1.8259614410740276E-2</v>
      </c>
      <c r="M25" s="24">
        <v>3.6964984133413509E-2</v>
      </c>
    </row>
    <row r="26" spans="1:13" x14ac:dyDescent="0.2">
      <c r="A26" s="137"/>
      <c r="B26" s="24" t="s">
        <v>370</v>
      </c>
      <c r="C26" s="24">
        <v>1.1029016784655466E-2</v>
      </c>
      <c r="D26" s="24">
        <v>1.8954219312757787E-3</v>
      </c>
      <c r="E26" s="24">
        <v>3.5508376980824062E-2</v>
      </c>
      <c r="F26" s="24">
        <v>4.7055789603963971E-3</v>
      </c>
      <c r="G26" s="24">
        <v>2.9013531499551555E-2</v>
      </c>
      <c r="I26" s="24">
        <v>3.8087760213227906E-2</v>
      </c>
      <c r="J26" s="24">
        <v>7.1109936999231562E-3</v>
      </c>
      <c r="K26" s="24">
        <v>3.5508376836368843E-2</v>
      </c>
      <c r="L26" s="24">
        <v>1.7582946578156042E-2</v>
      </c>
      <c r="M26" s="24">
        <v>3.8346505552548649E-2</v>
      </c>
    </row>
    <row r="27" spans="1:13" x14ac:dyDescent="0.2">
      <c r="A27" s="137"/>
      <c r="B27" s="24" t="s">
        <v>370</v>
      </c>
      <c r="C27" s="24">
        <v>1.101580262831247E-2</v>
      </c>
      <c r="D27" s="24">
        <v>1.8605121656790954E-3</v>
      </c>
      <c r="E27" s="24">
        <v>3.520313433137906E-2</v>
      </c>
      <c r="F27" s="24">
        <v>4.258405780026871E-3</v>
      </c>
      <c r="G27" s="24">
        <v>2.902298167452759E-2</v>
      </c>
      <c r="I27" s="24">
        <v>3.8042126261621956E-2</v>
      </c>
      <c r="J27" s="24">
        <v>6.9800238514015032E-3</v>
      </c>
      <c r="K27" s="24">
        <v>3.5203134188165633E-2</v>
      </c>
      <c r="L27" s="24">
        <v>1.5912031647645736E-2</v>
      </c>
      <c r="M27" s="24">
        <v>3.7968640197549849E-2</v>
      </c>
    </row>
    <row r="28" spans="1:13" x14ac:dyDescent="0.2">
      <c r="A28" s="137"/>
      <c r="B28" s="24" t="s">
        <v>370</v>
      </c>
      <c r="C28" s="24">
        <v>1.1217648986995836E-2</v>
      </c>
      <c r="D28" s="24">
        <v>2.1385658044195204E-3</v>
      </c>
      <c r="E28" s="24">
        <v>3.3926737803357462E-2</v>
      </c>
      <c r="F28" s="24">
        <v>4.2237815420854532E-3</v>
      </c>
      <c r="G28" s="24">
        <v>2.8898611871947311E-2</v>
      </c>
      <c r="I28" s="24">
        <v>3.8739185288691476E-2</v>
      </c>
      <c r="J28" s="24">
        <v>8.023188774576695E-3</v>
      </c>
      <c r="K28" s="24">
        <v>3.3926737665336666E-2</v>
      </c>
      <c r="L28" s="24">
        <v>1.5782654129776599E-2</v>
      </c>
      <c r="M28" s="24">
        <v>3.8144093714600258E-2</v>
      </c>
    </row>
    <row r="29" spans="1:13" x14ac:dyDescent="0.2">
      <c r="A29" s="137">
        <v>2013</v>
      </c>
      <c r="B29" s="24" t="s">
        <v>370</v>
      </c>
      <c r="C29" s="24">
        <v>1.1195179039161049E-2</v>
      </c>
      <c r="D29" s="24">
        <v>1.9686200877447697E-3</v>
      </c>
      <c r="E29" s="24">
        <v>3.6338716364730871E-2</v>
      </c>
      <c r="F29" s="24">
        <v>4.4695023321661784E-3</v>
      </c>
      <c r="G29" s="24">
        <v>3.1203501932511986E-2</v>
      </c>
      <c r="I29" s="24">
        <v>3.8661587257802096E-2</v>
      </c>
      <c r="J29" s="24">
        <v>7.3856088771078136E-3</v>
      </c>
      <c r="K29" s="24">
        <v>3.633871621689766E-2</v>
      </c>
      <c r="L29" s="24">
        <v>1.6700818623772831E-2</v>
      </c>
      <c r="M29" s="24">
        <v>4.6875595288353347E-2</v>
      </c>
    </row>
    <row r="30" spans="1:13" x14ac:dyDescent="0.2">
      <c r="A30" s="137"/>
      <c r="B30" s="24" t="s">
        <v>370</v>
      </c>
      <c r="C30" s="24">
        <v>1.1106489502115695E-2</v>
      </c>
      <c r="D30" s="24">
        <v>2.0102553592703685E-3</v>
      </c>
      <c r="E30" s="24">
        <v>3.4133906387895215E-2</v>
      </c>
      <c r="F30" s="24">
        <v>4.6640501976784746E-3</v>
      </c>
      <c r="G30" s="24">
        <v>3.1275076022203765E-2</v>
      </c>
      <c r="I30" s="24">
        <v>3.835530557500464E-2</v>
      </c>
      <c r="J30" s="24">
        <v>7.5418105906301658E-3</v>
      </c>
      <c r="K30" s="24">
        <v>3.413390624903162E-2</v>
      </c>
      <c r="L30" s="24">
        <v>1.7427769495278096E-2</v>
      </c>
      <c r="M30" s="24">
        <v>4.7495613730319672E-2</v>
      </c>
    </row>
    <row r="31" spans="1:13" x14ac:dyDescent="0.2">
      <c r="A31" s="137"/>
      <c r="B31" s="24" t="s">
        <v>370</v>
      </c>
      <c r="C31" s="24">
        <v>1.11039140113709E-2</v>
      </c>
      <c r="D31" s="24">
        <v>2.1129921062262099E-3</v>
      </c>
      <c r="E31" s="24">
        <v>3.3460733120716429E-2</v>
      </c>
      <c r="F31" s="24">
        <v>5.0152021110235522E-3</v>
      </c>
      <c r="G31" s="24">
        <v>3.1309326198783911E-2</v>
      </c>
      <c r="I31" s="24">
        <v>3.8346411339386495E-2</v>
      </c>
      <c r="J31" s="24">
        <v>7.9272447508553032E-3</v>
      </c>
      <c r="K31" s="24">
        <v>3.3460732984591443E-2</v>
      </c>
      <c r="L31" s="24">
        <v>1.8739889722168022E-2</v>
      </c>
      <c r="M31" s="24">
        <v>4.7806809130114758E-2</v>
      </c>
    </row>
    <row r="32" spans="1:13" x14ac:dyDescent="0.2">
      <c r="A32" s="137"/>
      <c r="B32" s="24" t="s">
        <v>370</v>
      </c>
      <c r="C32" s="24">
        <v>1.1592896894455857E-2</v>
      </c>
      <c r="D32" s="24">
        <v>2.0951115828468959E-3</v>
      </c>
      <c r="E32" s="24">
        <v>3.2753217623816423E-2</v>
      </c>
      <c r="F32" s="24">
        <v>4.8498209478057622E-3</v>
      </c>
      <c r="G32" s="24">
        <v>3.1557802487691633E-2</v>
      </c>
      <c r="I32" s="24">
        <v>4.0035071640024032E-2</v>
      </c>
      <c r="J32" s="24">
        <v>7.8601629644711769E-3</v>
      </c>
      <c r="K32" s="24">
        <v>3.2753217490569746E-2</v>
      </c>
      <c r="L32" s="24">
        <v>1.8121923647777306E-2</v>
      </c>
      <c r="M32" s="24">
        <v>4.7826359537630134E-2</v>
      </c>
    </row>
    <row r="33" spans="1:13" x14ac:dyDescent="0.2">
      <c r="A33" s="137"/>
      <c r="B33" s="24" t="s">
        <v>370</v>
      </c>
      <c r="C33" s="24">
        <v>1.1979231627137323E-2</v>
      </c>
      <c r="D33" s="24">
        <v>1.9850415549604451E-3</v>
      </c>
      <c r="E33" s="24">
        <v>3.2425761604994524E-2</v>
      </c>
      <c r="F33" s="24">
        <v>4.7584825928476317E-3</v>
      </c>
      <c r="G33" s="24">
        <v>3.0724847854668287E-2</v>
      </c>
      <c r="I33" s="24">
        <v>4.1369245388030787E-2</v>
      </c>
      <c r="J33" s="24">
        <v>7.4472167692543221E-3</v>
      </c>
      <c r="K33" s="24">
        <v>3.2425761473080003E-2</v>
      </c>
      <c r="L33" s="24">
        <v>1.7780627193232174E-2</v>
      </c>
      <c r="M33" s="24">
        <v>4.7038713534107032E-2</v>
      </c>
    </row>
    <row r="34" spans="1:13" x14ac:dyDescent="0.2">
      <c r="A34" s="137"/>
      <c r="B34" s="24" t="s">
        <v>370</v>
      </c>
      <c r="C34" s="24">
        <v>1.2342377291784803E-2</v>
      </c>
      <c r="D34" s="24">
        <v>1.9791729172929126E-3</v>
      </c>
      <c r="E34" s="24">
        <v>3.1586011104943051E-2</v>
      </c>
      <c r="F34" s="24">
        <v>4.7356697139473722E-3</v>
      </c>
      <c r="G34" s="24">
        <v>3.0157170842960393E-2</v>
      </c>
      <c r="I34" s="24">
        <v>4.2623337685433936E-2</v>
      </c>
      <c r="J34" s="24">
        <v>7.4251995894420841E-3</v>
      </c>
      <c r="K34" s="24">
        <v>3.1586010976444805E-2</v>
      </c>
      <c r="L34" s="24">
        <v>1.7695384200951493E-2</v>
      </c>
      <c r="M34" s="24">
        <v>4.6359016391558983E-2</v>
      </c>
    </row>
    <row r="35" spans="1:13" x14ac:dyDescent="0.2">
      <c r="A35" s="137"/>
      <c r="B35" s="24" t="s">
        <v>370</v>
      </c>
      <c r="C35" s="24">
        <v>1.2701356067065996E-2</v>
      </c>
      <c r="D35" s="24">
        <v>2.80505002055206E-3</v>
      </c>
      <c r="E35" s="24">
        <v>2.9994111351002928E-2</v>
      </c>
      <c r="F35" s="24">
        <v>4.6402798635510499E-3</v>
      </c>
      <c r="G35" s="24">
        <v>2.8955938785773759E-2</v>
      </c>
      <c r="I35" s="24">
        <v>4.3863039989049162E-2</v>
      </c>
      <c r="J35" s="24">
        <v>1.052361624342355E-2</v>
      </c>
      <c r="K35" s="24">
        <v>2.9994111228980849E-2</v>
      </c>
      <c r="L35" s="24">
        <v>1.7338948859470037E-2</v>
      </c>
      <c r="M35" s="24">
        <v>4.1854376652821518E-2</v>
      </c>
    </row>
    <row r="36" spans="1:13" x14ac:dyDescent="0.2">
      <c r="A36" s="137"/>
      <c r="B36" s="24" t="s">
        <v>370</v>
      </c>
      <c r="C36" s="24">
        <v>1.3296014797777677E-2</v>
      </c>
      <c r="D36" s="24">
        <v>2.7303319146188259E-3</v>
      </c>
      <c r="E36" s="24">
        <v>2.8281947584951204E-2</v>
      </c>
      <c r="F36" s="24">
        <v>4.6055186329766505E-3</v>
      </c>
      <c r="G36" s="24">
        <v>3.0189097156347863E-2</v>
      </c>
      <c r="I36" s="24">
        <v>4.5916642734088089E-2</v>
      </c>
      <c r="J36" s="24">
        <v>1.0243298720557389E-2</v>
      </c>
      <c r="K36" s="24">
        <v>2.8281947469894549E-2</v>
      </c>
      <c r="L36" s="24">
        <v>1.7209059452592646E-2</v>
      </c>
      <c r="M36" s="24">
        <v>4.5894463845064556E-2</v>
      </c>
    </row>
    <row r="37" spans="1:13" x14ac:dyDescent="0.2">
      <c r="A37" s="137"/>
      <c r="B37" s="24" t="s">
        <v>370</v>
      </c>
      <c r="C37" s="24">
        <v>1.3849182700404632E-2</v>
      </c>
      <c r="D37" s="24">
        <v>2.7976193925238865E-3</v>
      </c>
      <c r="E37" s="24">
        <v>2.7192510926184212E-2</v>
      </c>
      <c r="F37" s="24">
        <v>4.4762449322609896E-3</v>
      </c>
      <c r="G37" s="24">
        <v>3.04104552836603E-2</v>
      </c>
      <c r="I37" s="24">
        <v>4.7826960475395974E-2</v>
      </c>
      <c r="J37" s="24">
        <v>1.049573899444646E-2</v>
      </c>
      <c r="K37" s="24">
        <v>2.7192510815559609E-2</v>
      </c>
      <c r="L37" s="24">
        <v>1.6726013138255055E-2</v>
      </c>
      <c r="M37" s="24">
        <v>4.6397678461653602E-2</v>
      </c>
    </row>
    <row r="38" spans="1:13" x14ac:dyDescent="0.2">
      <c r="A38" s="137"/>
      <c r="B38" s="24" t="s">
        <v>370</v>
      </c>
      <c r="C38" s="24">
        <v>1.4124964966652064E-2</v>
      </c>
      <c r="D38" s="24">
        <v>2.8990773234007891E-3</v>
      </c>
      <c r="E38" s="24">
        <v>2.9775408112271879E-2</v>
      </c>
      <c r="F38" s="24">
        <v>4.3913751947321873E-3</v>
      </c>
      <c r="G38" s="24">
        <v>3.065257326430091E-2</v>
      </c>
      <c r="I38" s="24">
        <v>4.8779350795674269E-2</v>
      </c>
      <c r="J38" s="24">
        <v>1.0876375461381968E-2</v>
      </c>
      <c r="K38" s="24">
        <v>2.9775407991139528E-2</v>
      </c>
      <c r="L38" s="24">
        <v>1.6408887429892622E-2</v>
      </c>
      <c r="M38" s="24">
        <v>4.7617275595205552E-2</v>
      </c>
    </row>
    <row r="39" spans="1:13" x14ac:dyDescent="0.2">
      <c r="A39" s="137"/>
      <c r="B39" s="24" t="s">
        <v>370</v>
      </c>
      <c r="C39" s="24">
        <v>1.3816605930333722E-2</v>
      </c>
      <c r="D39" s="24">
        <v>2.9529929922412642E-3</v>
      </c>
      <c r="E39" s="24">
        <v>2.8388680334575374E-2</v>
      </c>
      <c r="F39" s="24">
        <v>4.4447039215629001E-3</v>
      </c>
      <c r="G39" s="24">
        <v>2.8460341233420242E-2</v>
      </c>
      <c r="I39" s="24">
        <v>4.7714459403794686E-2</v>
      </c>
      <c r="J39" s="24">
        <v>1.1078649147850133E-2</v>
      </c>
      <c r="K39" s="24">
        <v>2.8388680219084507E-2</v>
      </c>
      <c r="L39" s="24">
        <v>1.6608156459875387E-2</v>
      </c>
      <c r="M39" s="24">
        <v>3.9361120248469675E-2</v>
      </c>
    </row>
    <row r="40" spans="1:13" x14ac:dyDescent="0.2">
      <c r="A40" s="137"/>
      <c r="B40" s="24" t="s">
        <v>370</v>
      </c>
      <c r="C40" s="24">
        <v>1.3747835187541298E-2</v>
      </c>
      <c r="D40" s="24">
        <v>3.0818498812103419E-3</v>
      </c>
      <c r="E40" s="24">
        <v>2.9944444216128605E-2</v>
      </c>
      <c r="F40" s="24">
        <v>4.4978473248501573E-3</v>
      </c>
      <c r="G40" s="24">
        <v>2.8969565128999425E-2</v>
      </c>
      <c r="I40" s="24">
        <v>4.7476965562566018E-2</v>
      </c>
      <c r="J40" s="24">
        <v>1.1562077407559074E-2</v>
      </c>
      <c r="K40" s="24">
        <v>2.9944444094308586E-2</v>
      </c>
      <c r="L40" s="24">
        <v>1.680673300674573E-2</v>
      </c>
      <c r="M40" s="24">
        <v>4.0580366079772723E-2</v>
      </c>
    </row>
    <row r="41" spans="1:13" x14ac:dyDescent="0.2">
      <c r="A41" s="137">
        <v>2014</v>
      </c>
      <c r="B41" s="24" t="s">
        <v>370</v>
      </c>
      <c r="C41" s="24">
        <v>1.3314626325671529E-2</v>
      </c>
      <c r="D41" s="24">
        <v>3.1144861833343491E-3</v>
      </c>
      <c r="E41" s="24">
        <v>3.0713835644503893E-2</v>
      </c>
      <c r="F41" s="24">
        <v>5.2935007363945422E-3</v>
      </c>
      <c r="G41" s="24">
        <v>2.9068006259831816E-2</v>
      </c>
      <c r="I41" s="24">
        <v>4.5980916043800432E-2</v>
      </c>
      <c r="J41" s="24">
        <v>1.1684517976048431E-2</v>
      </c>
      <c r="K41" s="24">
        <v>3.0713835519553832E-2</v>
      </c>
      <c r="L41" s="24">
        <v>1.977978511099392E-2</v>
      </c>
      <c r="M41" s="24">
        <v>4.1212928601122759E-2</v>
      </c>
    </row>
    <row r="42" spans="1:13" x14ac:dyDescent="0.2">
      <c r="A42" s="137"/>
      <c r="B42" s="24" t="s">
        <v>370</v>
      </c>
      <c r="C42" s="24">
        <v>1.3015728376312262E-2</v>
      </c>
      <c r="D42" s="24">
        <v>3.0531970728135353E-3</v>
      </c>
      <c r="E42" s="24">
        <v>2.8284162696108197E-2</v>
      </c>
      <c r="F42" s="24">
        <v>5.237927162801196E-3</v>
      </c>
      <c r="G42" s="24">
        <v>2.9447249901629044E-2</v>
      </c>
      <c r="I42" s="24">
        <v>4.4948697701431041E-2</v>
      </c>
      <c r="J42" s="24">
        <v>1.1454581584791183E-2</v>
      </c>
      <c r="K42" s="24">
        <v>2.8284162581042532E-2</v>
      </c>
      <c r="L42" s="24">
        <v>1.9572127948321059E-2</v>
      </c>
      <c r="M42" s="24">
        <v>4.2251570672167366E-2</v>
      </c>
    </row>
    <row r="43" spans="1:13" x14ac:dyDescent="0.2">
      <c r="A43" s="137"/>
      <c r="B43" s="24" t="s">
        <v>370</v>
      </c>
      <c r="C43" s="24">
        <v>1.2653843067863418E-2</v>
      </c>
      <c r="D43" s="24">
        <v>1.625565443901934E-2</v>
      </c>
      <c r="E43" s="24">
        <v>2.5394183226386754E-2</v>
      </c>
      <c r="F43" s="24">
        <v>5.0875015451417212E-3</v>
      </c>
      <c r="G43" s="24">
        <v>2.7996502439629048E-2</v>
      </c>
      <c r="I43" s="24">
        <v>4.3698957935682729E-2</v>
      </c>
      <c r="J43" s="24">
        <v>6.0985817667620852E-2</v>
      </c>
      <c r="K43" s="24">
        <v>2.5394183123078107E-2</v>
      </c>
      <c r="L43" s="24">
        <v>1.9010045020470268E-2</v>
      </c>
      <c r="M43" s="24">
        <v>4.0066828932895399E-2</v>
      </c>
    </row>
    <row r="44" spans="1:13" x14ac:dyDescent="0.2">
      <c r="A44" s="137"/>
      <c r="B44" s="24" t="s">
        <v>370</v>
      </c>
      <c r="C44" s="24">
        <v>1.2803336018088942E-2</v>
      </c>
      <c r="D44" s="24">
        <v>1.6263049670041187E-2</v>
      </c>
      <c r="E44" s="24">
        <v>2.6546210384143239E-2</v>
      </c>
      <c r="F44" s="24">
        <v>4.8797501769918539E-3</v>
      </c>
      <c r="G44" s="24">
        <v>2.7923314935213425E-2</v>
      </c>
      <c r="I44" s="24">
        <v>4.4215218972630241E-2</v>
      </c>
      <c r="J44" s="24">
        <v>6.1013562118783997E-2</v>
      </c>
      <c r="K44" s="24">
        <v>2.6546210276147914E-2</v>
      </c>
      <c r="L44" s="24">
        <v>1.8233757715876785E-2</v>
      </c>
      <c r="M44" s="24">
        <v>3.9886762222660715E-2</v>
      </c>
    </row>
    <row r="45" spans="1:13" x14ac:dyDescent="0.2">
      <c r="A45" s="137"/>
      <c r="B45" s="24" t="s">
        <v>370</v>
      </c>
      <c r="C45" s="24">
        <v>1.3300759167646786E-2</v>
      </c>
      <c r="D45" s="24">
        <v>1.629400525220372E-2</v>
      </c>
      <c r="E45" s="24">
        <v>2.7757730121785673E-2</v>
      </c>
      <c r="F45" s="24">
        <v>4.8377970980004251E-3</v>
      </c>
      <c r="G45" s="24">
        <v>2.7750354860220816E-2</v>
      </c>
      <c r="I45" s="24">
        <v>4.5933027007089552E-2</v>
      </c>
      <c r="J45" s="24">
        <v>6.1129697184071033E-2</v>
      </c>
      <c r="K45" s="24">
        <v>2.7757730008861642E-2</v>
      </c>
      <c r="L45" s="24">
        <v>1.8076995125576242E-2</v>
      </c>
      <c r="M45" s="24">
        <v>3.9186899735833475E-2</v>
      </c>
    </row>
    <row r="46" spans="1:13" x14ac:dyDescent="0.2">
      <c r="A46" s="137"/>
      <c r="B46" s="24" t="s">
        <v>370</v>
      </c>
      <c r="C46" s="24">
        <v>1.3696551532694097E-2</v>
      </c>
      <c r="D46" s="24">
        <v>1.402929245300515E-2</v>
      </c>
      <c r="E46" s="24">
        <v>2.6384802691817914E-2</v>
      </c>
      <c r="F46" s="24">
        <v>4.8058589604979664E-3</v>
      </c>
      <c r="G46" s="24">
        <v>2.8731423145276873E-2</v>
      </c>
      <c r="I46" s="24">
        <v>4.7299861874466109E-2</v>
      </c>
      <c r="J46" s="24">
        <v>5.2633246772949775E-2</v>
      </c>
      <c r="K46" s="24">
        <v>2.6384802584479228E-2</v>
      </c>
      <c r="L46" s="24">
        <v>1.795765453640797E-2</v>
      </c>
      <c r="M46" s="24">
        <v>4.078632982930161E-2</v>
      </c>
    </row>
    <row r="47" spans="1:13" x14ac:dyDescent="0.2">
      <c r="A47" s="137"/>
      <c r="B47" s="24" t="s">
        <v>370</v>
      </c>
      <c r="C47" s="24">
        <v>1.4189927154841041E-2</v>
      </c>
      <c r="D47" s="24">
        <v>1.3039845158573137E-2</v>
      </c>
      <c r="E47" s="24">
        <v>2.5733081486623767E-2</v>
      </c>
      <c r="F47" s="24">
        <v>4.7891618196564947E-3</v>
      </c>
      <c r="G47" s="24">
        <v>2.8793342132517843E-2</v>
      </c>
      <c r="I47" s="24">
        <v>4.900369212137709E-2</v>
      </c>
      <c r="J47" s="24">
        <v>4.892116907615101E-2</v>
      </c>
      <c r="K47" s="24">
        <v>2.5733081381936418E-2</v>
      </c>
      <c r="L47" s="24">
        <v>1.7895263715237097E-2</v>
      </c>
      <c r="M47" s="24">
        <v>4.0962403478216225E-2</v>
      </c>
    </row>
    <row r="48" spans="1:13" x14ac:dyDescent="0.2">
      <c r="A48" s="137"/>
      <c r="B48" s="24" t="s">
        <v>370</v>
      </c>
      <c r="C48" s="24">
        <v>1.4490277860479401E-2</v>
      </c>
      <c r="D48" s="24">
        <v>1.3395082147225058E-2</v>
      </c>
      <c r="E48" s="24">
        <v>2.6205897093938536E-2</v>
      </c>
      <c r="F48" s="24">
        <v>4.7702134664084767E-3</v>
      </c>
      <c r="G48" s="24">
        <v>2.8893005254741415E-2</v>
      </c>
      <c r="I48" s="24">
        <v>5.0040927432519575E-2</v>
      </c>
      <c r="J48" s="24">
        <v>5.0253900298999746E-2</v>
      </c>
      <c r="K48" s="24">
        <v>2.6205896987327674E-2</v>
      </c>
      <c r="L48" s="24">
        <v>1.7824460975402533E-2</v>
      </c>
      <c r="M48" s="24">
        <v>4.1176969246959988E-2</v>
      </c>
    </row>
    <row r="49" spans="1:13" x14ac:dyDescent="0.2">
      <c r="A49" s="137"/>
      <c r="B49" s="24" t="s">
        <v>370</v>
      </c>
      <c r="C49" s="24">
        <v>1.4750829723223535E-2</v>
      </c>
      <c r="D49" s="24">
        <v>1.3388531671148155E-2</v>
      </c>
      <c r="E49" s="24">
        <v>2.4051834451351024E-2</v>
      </c>
      <c r="F49" s="24">
        <v>5.261430345969262E-3</v>
      </c>
      <c r="G49" s="24">
        <v>2.8717573573218733E-2</v>
      </c>
      <c r="I49" s="24">
        <v>5.0940720865159488E-2</v>
      </c>
      <c r="J49" s="24">
        <v>5.0229325087884094E-2</v>
      </c>
      <c r="K49" s="24">
        <v>2.4051834353503325E-2</v>
      </c>
      <c r="L49" s="24">
        <v>1.9659950343299194E-2</v>
      </c>
      <c r="M49" s="24">
        <v>4.1435068861663538E-2</v>
      </c>
    </row>
    <row r="50" spans="1:13" x14ac:dyDescent="0.2">
      <c r="A50" s="137"/>
      <c r="B50" s="24" t="s">
        <v>370</v>
      </c>
      <c r="C50" s="24">
        <v>1.4773856160321031E-2</v>
      </c>
      <c r="D50" s="24">
        <v>1.2551913860618923E-2</v>
      </c>
      <c r="E50" s="24">
        <v>2.4290260113797389E-2</v>
      </c>
      <c r="F50" s="24">
        <v>5.2309762940782167E-3</v>
      </c>
      <c r="G50" s="24">
        <v>2.9943122634463221E-2</v>
      </c>
      <c r="I50" s="24">
        <v>5.1020240683821348E-2</v>
      </c>
      <c r="J50" s="24">
        <v>4.7090612866741551E-2</v>
      </c>
      <c r="K50" s="24">
        <v>2.4290260014979723E-2</v>
      </c>
      <c r="L50" s="24">
        <v>1.9546155213731643E-2</v>
      </c>
      <c r="M50" s="24">
        <v>4.5578200837858407E-2</v>
      </c>
    </row>
    <row r="51" spans="1:13" x14ac:dyDescent="0.2">
      <c r="A51" s="137"/>
      <c r="B51" s="24" t="s">
        <v>370</v>
      </c>
      <c r="C51" s="24">
        <v>1.4574636151408112E-2</v>
      </c>
      <c r="D51" s="24">
        <v>1.2546976395515195E-2</v>
      </c>
      <c r="E51" s="24">
        <v>2.444115325525472E-2</v>
      </c>
      <c r="F51" s="24">
        <v>5.2574627406725702E-3</v>
      </c>
      <c r="G51" s="24">
        <v>2.9488362723064931E-2</v>
      </c>
      <c r="I51" s="24">
        <v>5.0332251529637696E-2</v>
      </c>
      <c r="J51" s="24">
        <v>4.7072089137187266E-2</v>
      </c>
      <c r="K51" s="24">
        <v>2.4441153155823191E-2</v>
      </c>
      <c r="L51" s="24">
        <v>1.9645124921696008E-2</v>
      </c>
      <c r="M51" s="24">
        <v>4.3539039455262302E-2</v>
      </c>
    </row>
    <row r="52" spans="1:13" x14ac:dyDescent="0.2">
      <c r="A52" s="137"/>
      <c r="B52" s="24" t="s">
        <v>370</v>
      </c>
      <c r="C52" s="24">
        <v>1.4484892572500359E-2</v>
      </c>
      <c r="D52" s="24">
        <v>1.4349442832296236E-2</v>
      </c>
      <c r="E52" s="24">
        <v>2.3835021996482124E-2</v>
      </c>
      <c r="F52" s="24">
        <v>5.183289071005087E-3</v>
      </c>
      <c r="G52" s="24">
        <v>2.9555084673354562E-2</v>
      </c>
      <c r="I52" s="24">
        <v>5.0022329803988415E-2</v>
      </c>
      <c r="J52" s="24">
        <v>5.3834344688195791E-2</v>
      </c>
      <c r="K52" s="24">
        <v>2.3835021899516463E-2</v>
      </c>
      <c r="L52" s="24">
        <v>1.9367966322882638E-2</v>
      </c>
      <c r="M52" s="24">
        <v>4.4231152232579535E-2</v>
      </c>
    </row>
    <row r="53" spans="1:13" x14ac:dyDescent="0.2">
      <c r="A53" s="137">
        <v>2015</v>
      </c>
      <c r="B53" s="24" t="s">
        <v>370</v>
      </c>
      <c r="C53" s="24">
        <v>1.4893676236970722E-2</v>
      </c>
      <c r="D53" s="24">
        <v>4.4403173325867464E-3</v>
      </c>
      <c r="E53" s="24">
        <v>2.4104110732119027E-2</v>
      </c>
      <c r="F53" s="24">
        <v>5.5379455066011307E-3</v>
      </c>
      <c r="G53" s="24">
        <v>3.0626298423739561E-2</v>
      </c>
      <c r="I53" s="24">
        <v>5.1434029005778877E-2</v>
      </c>
      <c r="J53" s="24">
        <v>1.6658596197856201E-2</v>
      </c>
      <c r="K53" s="24">
        <v>2.4104110634058658E-2</v>
      </c>
      <c r="L53" s="24">
        <v>2.0693181607371065E-2</v>
      </c>
      <c r="M53" s="24">
        <v>4.5408437725539832E-2</v>
      </c>
    </row>
    <row r="54" spans="1:13" x14ac:dyDescent="0.2">
      <c r="A54" s="137"/>
      <c r="B54" s="24" t="s">
        <v>370</v>
      </c>
      <c r="C54" s="24">
        <v>1.464381501274444E-2</v>
      </c>
      <c r="D54" s="24">
        <v>4.4164813224918734E-3</v>
      </c>
      <c r="E54" s="24">
        <v>2.0495288904754515E-2</v>
      </c>
      <c r="F54" s="24">
        <v>5.5322273110478496E-3</v>
      </c>
      <c r="G54" s="24">
        <v>3.074169139846876E-2</v>
      </c>
      <c r="I54" s="24">
        <v>5.0571154773131538E-2</v>
      </c>
      <c r="J54" s="24">
        <v>1.6569171402870394E-2</v>
      </c>
      <c r="K54" s="24">
        <v>2.0495288821375555E-2</v>
      </c>
      <c r="L54" s="24">
        <v>2.0671814900365831E-2</v>
      </c>
      <c r="M54" s="24">
        <v>4.5952088001221122E-2</v>
      </c>
    </row>
    <row r="55" spans="1:13" x14ac:dyDescent="0.2">
      <c r="A55" s="137"/>
      <c r="B55" s="24" t="s">
        <v>370</v>
      </c>
      <c r="C55" s="24">
        <v>1.4633035748867646E-2</v>
      </c>
      <c r="D55" s="24">
        <v>4.6636061157072336E-3</v>
      </c>
      <c r="E55" s="24">
        <v>1.8887133390476825E-2</v>
      </c>
      <c r="F55" s="24">
        <v>4.8993540304694792E-3</v>
      </c>
      <c r="G55" s="24">
        <v>3.186552814585436E-2</v>
      </c>
      <c r="I55" s="24">
        <v>5.0533929513089715E-2</v>
      </c>
      <c r="J55" s="24">
        <v>1.749630156774425E-2</v>
      </c>
      <c r="K55" s="24">
        <v>1.8887133313640166E-2</v>
      </c>
      <c r="L55" s="24">
        <v>1.8307009809046215E-2</v>
      </c>
      <c r="M55" s="24">
        <v>4.7927477830631143E-2</v>
      </c>
    </row>
    <row r="56" spans="1:13" x14ac:dyDescent="0.2">
      <c r="A56" s="137"/>
      <c r="B56" s="24" t="s">
        <v>370</v>
      </c>
      <c r="C56" s="24">
        <v>1.4622658604898536E-2</v>
      </c>
      <c r="D56" s="24">
        <v>4.6607872531282566E-3</v>
      </c>
      <c r="E56" s="24">
        <v>2.1157753539315718E-2</v>
      </c>
      <c r="F56" s="24">
        <v>5.0589296882861037E-3</v>
      </c>
      <c r="G56" s="24">
        <v>3.1960252355177424E-2</v>
      </c>
      <c r="I56" s="24">
        <v>5.0498092939539156E-2</v>
      </c>
      <c r="J56" s="24">
        <v>1.7485726131368156E-2</v>
      </c>
      <c r="K56" s="24">
        <v>2.1157753453241723E-2</v>
      </c>
      <c r="L56" s="24">
        <v>1.8903282932965376E-2</v>
      </c>
      <c r="M56" s="24">
        <v>4.8214766211857149E-2</v>
      </c>
    </row>
    <row r="57" spans="1:13" x14ac:dyDescent="0.2">
      <c r="A57" s="137"/>
      <c r="B57" s="24" t="s">
        <v>370</v>
      </c>
      <c r="C57" s="24">
        <v>1.4828676122460022E-2</v>
      </c>
      <c r="D57" s="24">
        <v>4.7107770974017804E-3</v>
      </c>
      <c r="E57" s="24">
        <v>1.770017475001455E-2</v>
      </c>
      <c r="F57" s="24">
        <v>5.0917722327752839E-3</v>
      </c>
      <c r="G57" s="24">
        <v>3.1543062549936302E-2</v>
      </c>
      <c r="I57" s="24">
        <v>5.1209556704788238E-2</v>
      </c>
      <c r="J57" s="24">
        <v>1.7673271427654721E-2</v>
      </c>
      <c r="K57" s="24">
        <v>1.7700174678006678E-2</v>
      </c>
      <c r="L57" s="24">
        <v>1.9026002944701255E-2</v>
      </c>
      <c r="M57" s="24">
        <v>4.7360086614632757E-2</v>
      </c>
    </row>
    <row r="58" spans="1:13" x14ac:dyDescent="0.2">
      <c r="A58" s="137"/>
      <c r="B58" s="24" t="s">
        <v>370</v>
      </c>
      <c r="C58" s="24">
        <v>1.4919940997287858E-2</v>
      </c>
      <c r="D58" s="24">
        <v>4.7377296640531601E-3</v>
      </c>
      <c r="E58" s="24">
        <v>1.6856016187093828E-2</v>
      </c>
      <c r="F58" s="24">
        <v>5.0438214477651145E-3</v>
      </c>
      <c r="G58" s="24">
        <v>3.1167863684605598E-2</v>
      </c>
      <c r="I58" s="24">
        <v>5.152473209496166E-2</v>
      </c>
      <c r="J58" s="24">
        <v>1.7774388507969245E-2</v>
      </c>
      <c r="K58" s="24">
        <v>1.685601611852016E-2</v>
      </c>
      <c r="L58" s="24">
        <v>1.8846829223824319E-2</v>
      </c>
      <c r="M58" s="24">
        <v>4.6528266835778057E-2</v>
      </c>
    </row>
    <row r="59" spans="1:13" x14ac:dyDescent="0.2">
      <c r="A59" s="137"/>
      <c r="B59" s="24" t="s">
        <v>370</v>
      </c>
      <c r="C59" s="24">
        <v>1.5672930444513709E-2</v>
      </c>
      <c r="D59" s="24">
        <v>4.7303542784068323E-3</v>
      </c>
      <c r="E59" s="24">
        <v>1.6651368277893017E-2</v>
      </c>
      <c r="F59" s="24">
        <v>4.2551829202005136E-3</v>
      </c>
      <c r="G59" s="24">
        <v>3.0780033710975083E-2</v>
      </c>
      <c r="I59" s="24">
        <v>5.4125116342171334E-2</v>
      </c>
      <c r="J59" s="24">
        <v>1.7746718510065273E-2</v>
      </c>
      <c r="K59" s="24">
        <v>1.6651368210151903E-2</v>
      </c>
      <c r="L59" s="24">
        <v>1.5899989054665643E-2</v>
      </c>
      <c r="M59" s="24">
        <v>4.4297827539046153E-2</v>
      </c>
    </row>
    <row r="60" spans="1:13" x14ac:dyDescent="0.2">
      <c r="A60" s="137"/>
      <c r="B60" s="24" t="s">
        <v>370</v>
      </c>
      <c r="C60" s="24">
        <v>1.5854279097876022E-2</v>
      </c>
      <c r="D60" s="24">
        <v>4.5977060121233856E-3</v>
      </c>
      <c r="E60" s="24">
        <v>1.7139075478632637E-2</v>
      </c>
      <c r="F60" s="24">
        <v>4.2326129381226639E-3</v>
      </c>
      <c r="G60" s="24">
        <v>3.0670736820244536E-2</v>
      </c>
      <c r="I60" s="24">
        <v>5.4751388308124406E-2</v>
      </c>
      <c r="J60" s="24">
        <v>1.7249066261622405E-2</v>
      </c>
      <c r="K60" s="24">
        <v>1.7139075408907432E-2</v>
      </c>
      <c r="L60" s="24">
        <v>1.581565367479321E-2</v>
      </c>
      <c r="M60" s="24">
        <v>4.3768905318077311E-2</v>
      </c>
    </row>
    <row r="61" spans="1:13" x14ac:dyDescent="0.2">
      <c r="A61" s="137"/>
      <c r="B61" s="24" t="s">
        <v>370</v>
      </c>
      <c r="C61" s="24">
        <v>1.6014013714809535E-2</v>
      </c>
      <c r="D61" s="24">
        <v>4.7209726679928706E-3</v>
      </c>
      <c r="E61" s="24">
        <v>1.8922801593494496E-2</v>
      </c>
      <c r="F61" s="24">
        <v>4.1929152525416449E-3</v>
      </c>
      <c r="G61" s="24">
        <v>3.1404120549316919E-2</v>
      </c>
      <c r="I61" s="24">
        <v>5.5303018059561539E-2</v>
      </c>
      <c r="J61" s="24">
        <v>1.7711521823012114E-2</v>
      </c>
      <c r="K61" s="24">
        <v>1.8922801516512735E-2</v>
      </c>
      <c r="L61" s="24">
        <v>1.5667318625966681E-2</v>
      </c>
      <c r="M61" s="24">
        <v>4.6246945725599301E-2</v>
      </c>
    </row>
    <row r="62" spans="1:13" x14ac:dyDescent="0.2">
      <c r="A62" s="137"/>
      <c r="B62" s="24" t="s">
        <v>370</v>
      </c>
      <c r="C62" s="24">
        <v>1.602953415704543E-2</v>
      </c>
      <c r="D62" s="24">
        <v>5.6224908381900052E-3</v>
      </c>
      <c r="E62" s="24">
        <v>1.783398842426789E-2</v>
      </c>
      <c r="F62" s="24">
        <v>4.1188081418872015E-3</v>
      </c>
      <c r="G62" s="24">
        <v>3.2258932521148379E-2</v>
      </c>
      <c r="I62" s="24">
        <v>5.5356616570999703E-2</v>
      </c>
      <c r="J62" s="24">
        <v>2.109371864307483E-2</v>
      </c>
      <c r="K62" s="24">
        <v>1.7833988351715638E-2</v>
      </c>
      <c r="L62" s="24">
        <v>1.5390408732696328E-2</v>
      </c>
      <c r="M62" s="24">
        <v>5.1545849969836174E-2</v>
      </c>
    </row>
    <row r="63" spans="1:13" x14ac:dyDescent="0.2">
      <c r="A63" s="137"/>
      <c r="B63" s="24" t="s">
        <v>370</v>
      </c>
      <c r="C63" s="24">
        <v>1.5815707059999153E-2</v>
      </c>
      <c r="D63" s="24">
        <v>5.6769632325032625E-3</v>
      </c>
      <c r="E63" s="24">
        <v>2.0133157861323903E-2</v>
      </c>
      <c r="F63" s="24">
        <v>4.1095125391698703E-3</v>
      </c>
      <c r="G63" s="24">
        <v>3.0788938626054543E-2</v>
      </c>
      <c r="I63" s="24">
        <v>5.4618183095159853E-2</v>
      </c>
      <c r="J63" s="24">
        <v>2.1298080978652843E-2</v>
      </c>
      <c r="K63" s="24">
        <v>2.0133157779418171E-2</v>
      </c>
      <c r="L63" s="24">
        <v>1.5355674625083597E-2</v>
      </c>
      <c r="M63" s="24">
        <v>4.6696074325404874E-2</v>
      </c>
    </row>
    <row r="64" spans="1:13" x14ac:dyDescent="0.2">
      <c r="A64" s="137"/>
      <c r="B64" s="24" t="s">
        <v>370</v>
      </c>
      <c r="C64" s="24">
        <v>1.5910749590159295E-2</v>
      </c>
      <c r="D64" s="24">
        <v>5.6536183221403006E-3</v>
      </c>
      <c r="E64" s="24">
        <v>2.1679781177276827E-2</v>
      </c>
      <c r="F64" s="24">
        <v>4.1812681783733241E-3</v>
      </c>
      <c r="G64" s="24">
        <v>3.0097346919575114E-2</v>
      </c>
      <c r="I64" s="24">
        <v>5.4946404292885685E-2</v>
      </c>
      <c r="J64" s="24">
        <v>2.1210498626788549E-2</v>
      </c>
      <c r="K64" s="24">
        <v>2.1679781089079114E-2</v>
      </c>
      <c r="L64" s="24">
        <v>1.5623797970035287E-2</v>
      </c>
      <c r="M64" s="24">
        <v>4.1955609990627168E-2</v>
      </c>
    </row>
    <row r="65" spans="1:13" x14ac:dyDescent="0.2">
      <c r="A65" s="137">
        <v>2016</v>
      </c>
      <c r="B65" s="24" t="s">
        <v>370</v>
      </c>
      <c r="C65" s="24">
        <v>1.5808106095344509E-2</v>
      </c>
      <c r="D65" s="24">
        <v>5.535312443884775E-3</v>
      </c>
      <c r="E65" s="24">
        <v>2.4426679240187581E-2</v>
      </c>
      <c r="F65" s="24">
        <v>4.2734073903495061E-3</v>
      </c>
      <c r="G65" s="24">
        <v>3.0229008529576995E-2</v>
      </c>
      <c r="I65" s="24">
        <v>5.4591933817929796E-2</v>
      </c>
      <c r="J65" s="24">
        <v>2.0766654255750448E-2</v>
      </c>
      <c r="K65" s="24">
        <v>2.4426679140814936E-2</v>
      </c>
      <c r="L65" s="24">
        <v>1.5968086920569471E-2</v>
      </c>
      <c r="M65" s="24">
        <v>4.2110602055320412E-2</v>
      </c>
    </row>
    <row r="66" spans="1:13" x14ac:dyDescent="0.2">
      <c r="A66" s="137"/>
      <c r="B66" s="24" t="s">
        <v>370</v>
      </c>
      <c r="C66" s="24">
        <v>1.5801163851347642E-2</v>
      </c>
      <c r="D66" s="24">
        <v>5.9848378816121086E-3</v>
      </c>
      <c r="E66" s="24">
        <v>2.5175191897998803E-2</v>
      </c>
      <c r="F66" s="24">
        <v>4.3248439267579292E-3</v>
      </c>
      <c r="G66" s="24">
        <v>3.0625977079618026E-2</v>
      </c>
      <c r="I66" s="24">
        <v>5.4567959375796192E-2</v>
      </c>
      <c r="J66" s="24">
        <v>2.2453124430484951E-2</v>
      </c>
      <c r="K66" s="24">
        <v>2.5175191795581059E-2</v>
      </c>
      <c r="L66" s="24">
        <v>1.6160285559556606E-2</v>
      </c>
      <c r="M66" s="24">
        <v>4.2927648657790182E-2</v>
      </c>
    </row>
    <row r="67" spans="1:13" x14ac:dyDescent="0.2">
      <c r="A67" s="137"/>
      <c r="B67" s="24" t="s">
        <v>370</v>
      </c>
      <c r="C67" s="24">
        <v>1.5387229628942354E-2</v>
      </c>
      <c r="D67" s="24">
        <v>5.8357889805630671E-3</v>
      </c>
      <c r="E67" s="24">
        <v>2.3319144454517736E-2</v>
      </c>
      <c r="F67" s="24">
        <v>4.2458628342870522E-3</v>
      </c>
      <c r="G67" s="24">
        <v>3.4353137771899529E-2</v>
      </c>
      <c r="I67" s="24">
        <v>5.3138473165479011E-2</v>
      </c>
      <c r="J67" s="24">
        <v>2.1893942446330736E-2</v>
      </c>
      <c r="K67" s="24">
        <v>2.3319144359650764E-2</v>
      </c>
      <c r="L67" s="24">
        <v>1.5865163462724791E-2</v>
      </c>
      <c r="M67" s="24">
        <v>5.8301221818144108E-2</v>
      </c>
    </row>
    <row r="68" spans="1:13" x14ac:dyDescent="0.2">
      <c r="A68" s="137"/>
      <c r="B68" s="24" t="s">
        <v>370</v>
      </c>
      <c r="C68" s="24">
        <v>1.557387383106687E-2</v>
      </c>
      <c r="D68" s="24">
        <v>5.8985528336633845E-3</v>
      </c>
      <c r="E68" s="24">
        <v>2.005358840489441E-2</v>
      </c>
      <c r="F68" s="24">
        <v>4.3160366021305734E-3</v>
      </c>
      <c r="G68" s="24">
        <v>3.4008418344828595E-2</v>
      </c>
      <c r="I68" s="24">
        <v>5.3783032853301625E-2</v>
      </c>
      <c r="J68" s="24">
        <v>2.2129411582049164E-2</v>
      </c>
      <c r="K68" s="24">
        <v>2.0053588323312378E-2</v>
      </c>
      <c r="L68" s="24">
        <v>1.61273759601805E-2</v>
      </c>
      <c r="M68" s="24">
        <v>5.6473532239362759E-2</v>
      </c>
    </row>
    <row r="69" spans="1:13" x14ac:dyDescent="0.2">
      <c r="A69" s="137"/>
      <c r="B69" s="24" t="s">
        <v>370</v>
      </c>
      <c r="C69" s="24">
        <v>1.5716722242889964E-2</v>
      </c>
      <c r="D69" s="24">
        <v>5.9449268608353801E-3</v>
      </c>
      <c r="E69" s="24">
        <v>1.8776125577969899E-2</v>
      </c>
      <c r="F69" s="24">
        <v>4.4121923809877341E-3</v>
      </c>
      <c r="G69" s="24">
        <v>3.0842846422971061E-2</v>
      </c>
      <c r="I69" s="24">
        <v>5.4276347548762781E-2</v>
      </c>
      <c r="J69" s="24">
        <v>2.2303391533224554E-2</v>
      </c>
      <c r="K69" s="24">
        <v>1.8776125501584841E-2</v>
      </c>
      <c r="L69" s="24">
        <v>1.6486673283008554E-2</v>
      </c>
      <c r="M69" s="24">
        <v>4.3647148423034313E-2</v>
      </c>
    </row>
    <row r="70" spans="1:13" x14ac:dyDescent="0.2">
      <c r="A70" s="137"/>
      <c r="B70" s="24" t="s">
        <v>370</v>
      </c>
      <c r="C70" s="24">
        <v>1.5859151835101067E-2</v>
      </c>
      <c r="D70" s="24">
        <v>6.3740327195110687E-3</v>
      </c>
      <c r="E70" s="24">
        <v>1.6404141445729707E-2</v>
      </c>
      <c r="F70" s="24">
        <v>4.4075114606793959E-3</v>
      </c>
      <c r="G70" s="24">
        <v>3.0648264587528909E-2</v>
      </c>
      <c r="I70" s="24">
        <v>5.4768215886741196E-2</v>
      </c>
      <c r="J70" s="24">
        <v>2.3913254227801013E-2</v>
      </c>
      <c r="K70" s="24">
        <v>1.6404141378994357E-2</v>
      </c>
      <c r="L70" s="24">
        <v>1.646918247637013E-2</v>
      </c>
      <c r="M70" s="24">
        <v>4.3334973960017925E-2</v>
      </c>
    </row>
    <row r="71" spans="1:13" x14ac:dyDescent="0.2">
      <c r="A71" s="137"/>
      <c r="B71" s="24" t="s">
        <v>370</v>
      </c>
      <c r="C71" s="24">
        <v>1.603068497206275E-2</v>
      </c>
      <c r="D71" s="24">
        <v>5.688603712329811E-3</v>
      </c>
      <c r="E71" s="24">
        <v>1.667548264960364E-2</v>
      </c>
      <c r="F71" s="24">
        <v>4.4329281260930284E-3</v>
      </c>
      <c r="G71" s="24">
        <v>3.0990964174535299E-2</v>
      </c>
      <c r="I71" s="24">
        <v>5.5360590811612917E-2</v>
      </c>
      <c r="J71" s="24">
        <v>2.134175219367089E-2</v>
      </c>
      <c r="K71" s="24">
        <v>1.6675482581764423E-2</v>
      </c>
      <c r="L71" s="24">
        <v>1.65641548217338E-2</v>
      </c>
      <c r="M71" s="24">
        <v>4.3868066981385734E-2</v>
      </c>
    </row>
    <row r="72" spans="1:13" x14ac:dyDescent="0.2">
      <c r="A72" s="137"/>
      <c r="B72" s="24" t="s">
        <v>370</v>
      </c>
      <c r="C72" s="24">
        <v>1.6304790810113361E-2</v>
      </c>
      <c r="D72" s="24">
        <v>5.7060683654387616E-3</v>
      </c>
      <c r="E72" s="24">
        <v>1.524543917658553E-2</v>
      </c>
      <c r="F72" s="24">
        <v>4.4135342157842561E-3</v>
      </c>
      <c r="G72" s="24">
        <v>3.0889612380200021E-2</v>
      </c>
      <c r="I72" s="24">
        <v>5.6307191731401411E-2</v>
      </c>
      <c r="J72" s="24">
        <v>2.1407273772892831E-2</v>
      </c>
      <c r="K72" s="24">
        <v>1.5245439114564016E-2</v>
      </c>
      <c r="L72" s="24">
        <v>1.6491687205788839E-2</v>
      </c>
      <c r="M72" s="24">
        <v>4.3285086914457926E-2</v>
      </c>
    </row>
    <row r="73" spans="1:13" x14ac:dyDescent="0.2">
      <c r="A73" s="137"/>
      <c r="B73" s="24" t="s">
        <v>370</v>
      </c>
      <c r="C73" s="24">
        <v>1.6249509952677613E-2</v>
      </c>
      <c r="D73" s="24">
        <v>5.1882590967361978E-3</v>
      </c>
      <c r="E73" s="24">
        <v>1.5831942334363913E-2</v>
      </c>
      <c r="F73" s="24">
        <v>4.3516198089841298E-3</v>
      </c>
      <c r="G73" s="24">
        <v>3.1160398067978427E-2</v>
      </c>
      <c r="I73" s="24">
        <v>5.611628404819579E-2</v>
      </c>
      <c r="J73" s="24">
        <v>1.9464625338394999E-2</v>
      </c>
      <c r="K73" s="24">
        <v>1.5831942269956389E-2</v>
      </c>
      <c r="L73" s="24">
        <v>1.6260336777638093E-2</v>
      </c>
      <c r="M73" s="24">
        <v>4.3762577544188913E-2</v>
      </c>
    </row>
    <row r="74" spans="1:13" x14ac:dyDescent="0.2">
      <c r="A74" s="137"/>
      <c r="B74" s="24" t="s">
        <v>370</v>
      </c>
      <c r="C74" s="24">
        <v>1.6085147720198343E-2</v>
      </c>
      <c r="D74" s="24">
        <v>4.5979730729375856E-3</v>
      </c>
      <c r="E74" s="24">
        <v>1.5900797958321708E-2</v>
      </c>
      <c r="F74" s="24">
        <v>4.5167163130511506E-3</v>
      </c>
      <c r="G74" s="24">
        <v>3.1068280569400954E-2</v>
      </c>
      <c r="I74" s="24">
        <v>5.5548673224764013E-2</v>
      </c>
      <c r="J74" s="24">
        <v>1.7250068185118136E-2</v>
      </c>
      <c r="K74" s="24">
        <v>1.5900797893634064E-2</v>
      </c>
      <c r="L74" s="24">
        <v>1.6877239189792326E-2</v>
      </c>
      <c r="M74" s="24">
        <v>4.2964560488569753E-2</v>
      </c>
    </row>
    <row r="75" spans="1:13" x14ac:dyDescent="0.2">
      <c r="A75" s="137"/>
      <c r="B75" s="24" t="s">
        <v>370</v>
      </c>
      <c r="C75" s="24">
        <v>1.5693247340361222E-2</v>
      </c>
      <c r="D75" s="24">
        <v>5.1227626428610781E-3</v>
      </c>
      <c r="E75" s="24">
        <v>1.5623696762260974E-2</v>
      </c>
      <c r="F75" s="24">
        <v>4.362494071317698E-3</v>
      </c>
      <c r="G75" s="24">
        <v>3.0701573939282564E-2</v>
      </c>
      <c r="I75" s="24">
        <v>5.419527899333295E-2</v>
      </c>
      <c r="J75" s="24">
        <v>1.9218904391945995E-2</v>
      </c>
      <c r="K75" s="24">
        <v>1.5623696698700633E-2</v>
      </c>
      <c r="L75" s="24">
        <v>1.6300969731690547E-2</v>
      </c>
      <c r="M75" s="24">
        <v>4.2994455717936669E-2</v>
      </c>
    </row>
    <row r="76" spans="1:13" x14ac:dyDescent="0.2">
      <c r="A76" s="137"/>
      <c r="B76" s="24" t="s">
        <v>370</v>
      </c>
      <c r="C76" s="24">
        <v>1.4806642317201978E-2</v>
      </c>
      <c r="D76" s="24">
        <v>5.0551290046789267E-3</v>
      </c>
      <c r="E76" s="24">
        <v>2.009177363394845E-2</v>
      </c>
      <c r="F76" s="24">
        <v>4.8555067889247284E-3</v>
      </c>
      <c r="G76" s="24">
        <v>3.0329274371895101E-2</v>
      </c>
      <c r="I76" s="24">
        <v>5.1133464854749462E-2</v>
      </c>
      <c r="J76" s="24">
        <v>1.8965165439641878E-2</v>
      </c>
      <c r="K76" s="24">
        <v>2.0091773552211072E-2</v>
      </c>
      <c r="L76" s="24">
        <v>1.8143169458651607E-2</v>
      </c>
      <c r="M76" s="24">
        <v>4.2823730615170266E-2</v>
      </c>
    </row>
    <row r="77" spans="1:13" x14ac:dyDescent="0.2">
      <c r="A77" s="137">
        <v>2017</v>
      </c>
      <c r="B77" s="24" t="s">
        <v>370</v>
      </c>
      <c r="C77" s="24">
        <v>1.4635165296001618E-2</v>
      </c>
      <c r="D77" s="24">
        <v>5.0681243892126164E-3</v>
      </c>
      <c r="E77" s="24">
        <v>2.3740192981446917E-2</v>
      </c>
      <c r="F77" s="24">
        <v>4.794948244072352E-3</v>
      </c>
      <c r="G77" s="24">
        <v>3.0585277494354662E-2</v>
      </c>
      <c r="I77" s="24">
        <v>5.0541283720829645E-2</v>
      </c>
      <c r="J77" s="24">
        <v>1.9013919807216884E-2</v>
      </c>
      <c r="K77" s="24">
        <v>2.3740192884867034E-2</v>
      </c>
      <c r="L77" s="24">
        <v>1.7916885367373597E-2</v>
      </c>
      <c r="M77" s="24">
        <v>4.3262497418207452E-2</v>
      </c>
    </row>
    <row r="78" spans="1:13" x14ac:dyDescent="0.2">
      <c r="A78" s="137"/>
      <c r="B78" s="24" t="s">
        <v>370</v>
      </c>
      <c r="C78" s="24">
        <v>1.4490302489864331E-2</v>
      </c>
      <c r="D78" s="24">
        <v>4.9494200517282557E-3</v>
      </c>
      <c r="E78" s="24">
        <v>2.5292790138491922E-2</v>
      </c>
      <c r="F78" s="24">
        <v>4.806050581641505E-3</v>
      </c>
      <c r="G78" s="24">
        <v>3.0642205546944218E-2</v>
      </c>
      <c r="I78" s="24">
        <v>5.004101248798061E-2</v>
      </c>
      <c r="J78" s="24">
        <v>1.8568580549462973E-2</v>
      </c>
      <c r="K78" s="24">
        <v>2.5292790035595765E-2</v>
      </c>
      <c r="L78" s="24">
        <v>1.7958370551240249E-2</v>
      </c>
      <c r="M78" s="24">
        <v>4.3408894875318488E-2</v>
      </c>
    </row>
    <row r="79" spans="1:13" x14ac:dyDescent="0.2">
      <c r="A79" s="137"/>
      <c r="B79" s="24" t="s">
        <v>370</v>
      </c>
      <c r="C79" s="24">
        <v>1.4367049100162878E-2</v>
      </c>
      <c r="D79" s="24">
        <v>6.9369838127697619E-3</v>
      </c>
      <c r="E79" s="24">
        <v>2.0544345687164192E-2</v>
      </c>
      <c r="F79" s="24">
        <v>4.6969252167589331E-3</v>
      </c>
      <c r="G79" s="24">
        <v>3.0295444105904588E-2</v>
      </c>
      <c r="I79" s="24">
        <v>4.9615367514899429E-2</v>
      </c>
      <c r="J79" s="24">
        <v>2.6025259798419773E-2</v>
      </c>
      <c r="K79" s="24">
        <v>2.0544345603585663E-2</v>
      </c>
      <c r="L79" s="24">
        <v>1.7550610852125476E-2</v>
      </c>
      <c r="M79" s="24">
        <v>4.2861049026824027E-2</v>
      </c>
    </row>
    <row r="80" spans="1:13" x14ac:dyDescent="0.2">
      <c r="A80" s="137"/>
      <c r="B80" s="24" t="s">
        <v>370</v>
      </c>
      <c r="C80" s="24">
        <v>1.3851089760659486E-2</v>
      </c>
      <c r="D80" s="24">
        <v>6.5796954815829029E-3</v>
      </c>
      <c r="E80" s="24">
        <v>1.8540398698394817E-2</v>
      </c>
      <c r="F80" s="24">
        <v>4.5777611980416496E-3</v>
      </c>
      <c r="G80" s="24">
        <v>3.256877721327233E-2</v>
      </c>
      <c r="I80" s="24">
        <v>4.783354634384801E-2</v>
      </c>
      <c r="J80" s="24">
        <v>2.4684832619540548E-2</v>
      </c>
      <c r="K80" s="24">
        <v>1.8540398622968746E-2</v>
      </c>
      <c r="L80" s="24">
        <v>1.7105340547923016E-2</v>
      </c>
      <c r="M80" s="24">
        <v>5.1904505140773632E-2</v>
      </c>
    </row>
    <row r="81" spans="1:13" x14ac:dyDescent="0.2">
      <c r="A81" s="137"/>
      <c r="B81" s="24" t="s">
        <v>370</v>
      </c>
      <c r="C81" s="24">
        <v>1.4204975434266562E-2</v>
      </c>
      <c r="D81" s="24">
        <v>6.6281509555925038E-3</v>
      </c>
      <c r="E81" s="24">
        <v>1.8858834530165507E-2</v>
      </c>
      <c r="F81" s="24">
        <v>4.6350686209468495E-3</v>
      </c>
      <c r="G81" s="24">
        <v>3.2468148818733729E-2</v>
      </c>
      <c r="I81" s="24">
        <v>4.9055660059188051E-2</v>
      </c>
      <c r="J81" s="24">
        <v>2.4866621468093722E-2</v>
      </c>
      <c r="K81" s="24">
        <v>1.8858834453443975E-2</v>
      </c>
      <c r="L81" s="24">
        <v>1.7319476441498387E-2</v>
      </c>
      <c r="M81" s="24">
        <v>5.1613780771746026E-2</v>
      </c>
    </row>
    <row r="82" spans="1:13" x14ac:dyDescent="0.2">
      <c r="A82" s="137"/>
      <c r="B82" s="24" t="s">
        <v>370</v>
      </c>
      <c r="C82" s="24">
        <v>1.4198794283528779E-2</v>
      </c>
      <c r="D82" s="24">
        <v>6.5959936597680645E-3</v>
      </c>
      <c r="E82" s="24">
        <v>1.7120659603081415E-2</v>
      </c>
      <c r="F82" s="24">
        <v>4.6127145921293364E-3</v>
      </c>
      <c r="G82" s="24">
        <v>3.2780584425112468E-2</v>
      </c>
      <c r="I82" s="24">
        <v>4.9034313987118404E-2</v>
      </c>
      <c r="J82" s="24">
        <v>2.4745977972183426E-2</v>
      </c>
      <c r="K82" s="24">
        <v>1.7120659533431129E-2</v>
      </c>
      <c r="L82" s="24">
        <v>1.7235947996260739E-2</v>
      </c>
      <c r="M82" s="24">
        <v>5.2227990464999305E-2</v>
      </c>
    </row>
    <row r="83" spans="1:13" x14ac:dyDescent="0.2">
      <c r="A83" s="137"/>
      <c r="B83" s="24" t="s">
        <v>370</v>
      </c>
      <c r="C83" s="24">
        <v>1.4321762423976482E-2</v>
      </c>
      <c r="D83" s="24">
        <v>6.4292203416512154E-3</v>
      </c>
      <c r="E83" s="24">
        <v>1.6181790795390411E-2</v>
      </c>
      <c r="F83" s="24">
        <v>4.2703651516919428E-3</v>
      </c>
      <c r="G83" s="24">
        <v>3.1801883516129482E-2</v>
      </c>
      <c r="I83" s="24">
        <v>4.9458973876452782E-2</v>
      </c>
      <c r="J83" s="24">
        <v>2.4120299860689823E-2</v>
      </c>
      <c r="K83" s="24">
        <v>1.6181790729559633E-2</v>
      </c>
      <c r="L83" s="24">
        <v>1.5956719239728464E-2</v>
      </c>
      <c r="M83" s="24">
        <v>4.7485560007607258E-2</v>
      </c>
    </row>
    <row r="84" spans="1:13" x14ac:dyDescent="0.2">
      <c r="A84" s="137"/>
      <c r="B84" s="24" t="s">
        <v>370</v>
      </c>
      <c r="C84" s="24">
        <v>1.4393153389490985E-2</v>
      </c>
      <c r="D84" s="24">
        <v>6.3040710791596403E-3</v>
      </c>
      <c r="E84" s="24">
        <v>1.5517907141610349E-2</v>
      </c>
      <c r="F84" s="24">
        <v>4.1565126592039555E-3</v>
      </c>
      <c r="G84" s="24">
        <v>3.1576122882560079E-2</v>
      </c>
      <c r="I84" s="24">
        <v>4.970551643133312E-2</v>
      </c>
      <c r="J84" s="24">
        <v>2.3650781384384853E-2</v>
      </c>
      <c r="K84" s="24">
        <v>1.5517907078480381E-2</v>
      </c>
      <c r="L84" s="24">
        <v>1.553129607500113E-2</v>
      </c>
      <c r="M84" s="24">
        <v>4.6181562166886084E-2</v>
      </c>
    </row>
    <row r="85" spans="1:13" x14ac:dyDescent="0.2">
      <c r="A85" s="137"/>
      <c r="B85" s="24" t="s">
        <v>370</v>
      </c>
      <c r="C85" s="24">
        <v>1.4334963078638742E-2</v>
      </c>
      <c r="D85" s="24">
        <v>6.3550879742653712E-3</v>
      </c>
      <c r="E85" s="24">
        <v>1.6183815860944823E-2</v>
      </c>
      <c r="F85" s="24">
        <v>4.5934580178902734E-3</v>
      </c>
      <c r="G85" s="24">
        <v>3.1565954706730313E-2</v>
      </c>
      <c r="I85" s="24">
        <v>4.9504561201166371E-2</v>
      </c>
      <c r="J85" s="24">
        <v>2.3842179834355465E-2</v>
      </c>
      <c r="K85" s="24">
        <v>1.6183815795105805E-2</v>
      </c>
      <c r="L85" s="24">
        <v>1.7163993552615567E-2</v>
      </c>
      <c r="M85" s="24">
        <v>4.6494879442969608E-2</v>
      </c>
    </row>
    <row r="86" spans="1:13" x14ac:dyDescent="0.2">
      <c r="A86" s="137"/>
      <c r="B86" s="24" t="s">
        <v>370</v>
      </c>
      <c r="C86" s="24">
        <v>1.4032154594442807E-2</v>
      </c>
      <c r="D86" s="24">
        <v>4.0075135604191172E-3</v>
      </c>
      <c r="E86" s="24">
        <v>1.537601869253543E-2</v>
      </c>
      <c r="F86" s="24">
        <v>4.6164632191305248E-3</v>
      </c>
      <c r="G86" s="24">
        <v>3.1697031352202587E-2</v>
      </c>
      <c r="I86" s="24">
        <v>4.8458838163312999E-2</v>
      </c>
      <c r="J86" s="24">
        <v>1.5034860159772344E-2</v>
      </c>
      <c r="K86" s="24">
        <v>1.5376018629982693E-2</v>
      </c>
      <c r="L86" s="24">
        <v>1.7249955179831147E-2</v>
      </c>
      <c r="M86" s="24">
        <v>4.6285932255239581E-2</v>
      </c>
    </row>
    <row r="87" spans="1:13" x14ac:dyDescent="0.2">
      <c r="A87" s="137"/>
      <c r="B87" s="24" t="s">
        <v>370</v>
      </c>
      <c r="C87" s="24">
        <v>1.3404703561546929E-2</v>
      </c>
      <c r="D87" s="24">
        <v>3.4342123754264528E-3</v>
      </c>
      <c r="E87" s="24">
        <v>1.2950246294624115E-2</v>
      </c>
      <c r="F87" s="24">
        <v>4.5379823193434253E-3</v>
      </c>
      <c r="G87" s="24">
        <v>3.1687988654180821E-2</v>
      </c>
      <c r="I87" s="24">
        <v>4.629199002507009E-2</v>
      </c>
      <c r="J87" s="24">
        <v>1.2884024481777775E-2</v>
      </c>
      <c r="K87" s="24">
        <v>1.2950246241939908E-2</v>
      </c>
      <c r="L87" s="24">
        <v>1.6956702111510315E-2</v>
      </c>
      <c r="M87" s="24">
        <v>4.6042780938053779E-2</v>
      </c>
    </row>
    <row r="88" spans="1:13" x14ac:dyDescent="0.2">
      <c r="A88" s="137"/>
      <c r="B88" s="24" t="s">
        <v>370</v>
      </c>
      <c r="C88" s="24">
        <v>1.3159707004893096E-2</v>
      </c>
      <c r="D88" s="24">
        <v>3.4954329243310268E-3</v>
      </c>
      <c r="E88" s="24">
        <v>1.5839243988665493E-2</v>
      </c>
      <c r="F88" s="24">
        <v>4.4387445165827762E-3</v>
      </c>
      <c r="G88" s="24">
        <v>3.194034312242116E-2</v>
      </c>
      <c r="I88" s="24">
        <v>4.5445915503188841E-2</v>
      </c>
      <c r="J88" s="24">
        <v>1.311370365261719E-2</v>
      </c>
      <c r="K88" s="24">
        <v>1.5839243924228259E-2</v>
      </c>
      <c r="L88" s="24">
        <v>1.6585888445612953E-2</v>
      </c>
      <c r="M88" s="24">
        <v>4.6473326073482452E-2</v>
      </c>
    </row>
    <row r="89" spans="1:13" x14ac:dyDescent="0.2">
      <c r="A89" s="137">
        <v>2018</v>
      </c>
      <c r="B89" s="24" t="s">
        <v>370</v>
      </c>
      <c r="C89" s="24">
        <v>1.2422925023586289E-2</v>
      </c>
      <c r="D89" s="24">
        <v>3.3889828507396463E-3</v>
      </c>
      <c r="E89" s="24">
        <v>1.4993829540900996E-2</v>
      </c>
      <c r="F89" s="24">
        <v>4.4160704466956182E-3</v>
      </c>
      <c r="G89" s="24">
        <v>3.1747127455290743E-2</v>
      </c>
      <c r="I89" s="24">
        <v>4.2901502344575883E-2</v>
      </c>
      <c r="J89" s="24">
        <v>1.2714338323887898E-2</v>
      </c>
      <c r="K89" s="24">
        <v>1.4993829479903081E-2</v>
      </c>
      <c r="L89" s="24">
        <v>1.6501164129457454E-2</v>
      </c>
      <c r="M89" s="24">
        <v>4.5914168446775622E-2</v>
      </c>
    </row>
    <row r="90" spans="1:13" x14ac:dyDescent="0.2">
      <c r="A90" s="137"/>
      <c r="B90" s="24" t="s">
        <v>370</v>
      </c>
      <c r="C90" s="24">
        <v>1.2412674210376468E-2</v>
      </c>
      <c r="D90" s="24">
        <v>3.4600351140886506E-3</v>
      </c>
      <c r="E90" s="24">
        <v>1.6129521171715268E-2</v>
      </c>
      <c r="F90" s="24">
        <v>4.4119186910872386E-3</v>
      </c>
      <c r="G90" s="24">
        <v>3.1700312813458614E-2</v>
      </c>
      <c r="I90" s="24">
        <v>4.2866102043429409E-2</v>
      </c>
      <c r="J90" s="24">
        <v>1.2980902822643048E-2</v>
      </c>
      <c r="K90" s="24">
        <v>1.6129521106097132E-2</v>
      </c>
      <c r="L90" s="24">
        <v>1.6485650608659683E-2</v>
      </c>
      <c r="M90" s="24">
        <v>4.6018196326508234E-2</v>
      </c>
    </row>
    <row r="91" spans="1:13" x14ac:dyDescent="0.2">
      <c r="A91" s="137"/>
      <c r="B91" s="24" t="s">
        <v>370</v>
      </c>
      <c r="C91" s="24">
        <v>1.225434309425725E-2</v>
      </c>
      <c r="D91" s="24">
        <v>3.4230346772558648E-3</v>
      </c>
      <c r="E91" s="24">
        <v>1.6239568363969656E-2</v>
      </c>
      <c r="F91" s="24">
        <v>4.3713073063235495E-3</v>
      </c>
      <c r="G91" s="24">
        <v>3.1464773357958956E-2</v>
      </c>
      <c r="I91" s="24">
        <v>4.2319319161257023E-2</v>
      </c>
      <c r="J91" s="24">
        <v>1.2842089469863465E-2</v>
      </c>
      <c r="K91" s="24">
        <v>1.6239568297903826E-2</v>
      </c>
      <c r="L91" s="24">
        <v>1.6333901415887718E-2</v>
      </c>
      <c r="M91" s="24">
        <v>4.5285287504314625E-2</v>
      </c>
    </row>
    <row r="92" spans="1:13" x14ac:dyDescent="0.2">
      <c r="A92" s="137"/>
      <c r="B92" s="24" t="s">
        <v>370</v>
      </c>
      <c r="C92" s="24">
        <v>1.2157474127981257E-2</v>
      </c>
      <c r="D92" s="24">
        <v>3.6343806327030596E-3</v>
      </c>
      <c r="E92" s="24">
        <v>1.6173281444881952E-2</v>
      </c>
      <c r="F92" s="24">
        <v>4.5198693621953138E-3</v>
      </c>
      <c r="G92" s="24">
        <v>3.1750197766451549E-2</v>
      </c>
      <c r="I92" s="24">
        <v>4.1984790523603988E-2</v>
      </c>
      <c r="J92" s="24">
        <v>1.3634989316008896E-2</v>
      </c>
      <c r="K92" s="24">
        <v>1.6173281379085792E-2</v>
      </c>
      <c r="L92" s="24">
        <v>1.6889020926986992E-2</v>
      </c>
      <c r="M92" s="24">
        <v>4.5697070050063696E-2</v>
      </c>
    </row>
    <row r="93" spans="1:13" x14ac:dyDescent="0.2">
      <c r="A93" s="137"/>
      <c r="B93" s="24" t="s">
        <v>370</v>
      </c>
      <c r="C93" s="24">
        <v>1.2376952811687585E-2</v>
      </c>
      <c r="D93" s="24">
        <v>3.6017968233645215E-3</v>
      </c>
      <c r="E93" s="24">
        <v>1.7954291506321912E-2</v>
      </c>
      <c r="F93" s="24">
        <v>4.3724106486391868E-3</v>
      </c>
      <c r="G93" s="24">
        <v>3.1722415343745529E-2</v>
      </c>
      <c r="I93" s="24">
        <v>4.2742741267549893E-2</v>
      </c>
      <c r="J93" s="24">
        <v>1.3512745683020074E-2</v>
      </c>
      <c r="K93" s="24">
        <v>1.7954291433280242E-2</v>
      </c>
      <c r="L93" s="24">
        <v>1.6338024183597397E-2</v>
      </c>
      <c r="M93" s="24">
        <v>4.5697777269121415E-2</v>
      </c>
    </row>
    <row r="94" spans="1:13" x14ac:dyDescent="0.2">
      <c r="A94" s="137"/>
      <c r="B94" s="24" t="s">
        <v>370</v>
      </c>
      <c r="C94" s="24">
        <v>1.2592195487683871E-2</v>
      </c>
      <c r="D94" s="24">
        <v>3.60054714081697E-3</v>
      </c>
      <c r="E94" s="24">
        <v>1.7141030267218176E-2</v>
      </c>
      <c r="F94" s="24">
        <v>4.1018129918884731E-3</v>
      </c>
      <c r="G94" s="24">
        <v>3.1430417911798604E-2</v>
      </c>
      <c r="I94" s="24">
        <v>4.3486063323456635E-2</v>
      </c>
      <c r="J94" s="24">
        <v>1.3508057289066249E-2</v>
      </c>
      <c r="K94" s="24">
        <v>1.7141030197485016E-2</v>
      </c>
      <c r="L94" s="24">
        <v>1.5326904365427094E-2</v>
      </c>
      <c r="M94" s="24">
        <v>4.5008011467033524E-2</v>
      </c>
    </row>
    <row r="95" spans="1:13" x14ac:dyDescent="0.2">
      <c r="A95" s="137"/>
      <c r="B95" s="24" t="s">
        <v>370</v>
      </c>
      <c r="C95" s="24">
        <v>1.2656777473931274E-2</v>
      </c>
      <c r="D95" s="24">
        <v>3.5146950593878817E-3</v>
      </c>
      <c r="E95" s="24">
        <v>1.646403357600594E-2</v>
      </c>
      <c r="F95" s="24">
        <v>4.124984781109029E-3</v>
      </c>
      <c r="G95" s="24">
        <v>3.142424564366416E-2</v>
      </c>
      <c r="I95" s="24">
        <v>4.37090916544777E-2</v>
      </c>
      <c r="J95" s="24">
        <v>1.3185968787243003E-2</v>
      </c>
      <c r="K95" s="24">
        <v>1.6464033509026942E-2</v>
      </c>
      <c r="L95" s="24">
        <v>1.5413488468130367E-2</v>
      </c>
      <c r="M95" s="24">
        <v>4.4964862835640579E-2</v>
      </c>
    </row>
    <row r="96" spans="1:13" x14ac:dyDescent="0.2">
      <c r="A96" s="137"/>
      <c r="B96" s="24" t="s">
        <v>370</v>
      </c>
      <c r="C96" s="24">
        <v>1.2703652939738222E-2</v>
      </c>
      <c r="D96" s="24">
        <v>3.2926476317637261E-3</v>
      </c>
      <c r="E96" s="24">
        <v>1.7165208669617179E-2</v>
      </c>
      <c r="F96" s="24">
        <v>4.0587276601797171E-3</v>
      </c>
      <c r="G96" s="24">
        <v>3.1350366959164822E-2</v>
      </c>
      <c r="I96" s="24">
        <v>4.3870972041133958E-2</v>
      </c>
      <c r="J96" s="24">
        <v>1.2352920570977652E-2</v>
      </c>
      <c r="K96" s="24">
        <v>1.7165208599785656E-2</v>
      </c>
      <c r="L96" s="24">
        <v>1.5165910980316973E-2</v>
      </c>
      <c r="M96" s="24">
        <v>4.4662251630050637E-2</v>
      </c>
    </row>
    <row r="97" spans="1:13" x14ac:dyDescent="0.2">
      <c r="A97" s="137"/>
      <c r="B97" s="24" t="s">
        <v>370</v>
      </c>
      <c r="C97" s="24">
        <v>1.275721727014472E-2</v>
      </c>
      <c r="D97" s="24">
        <v>3.2914763373859575E-3</v>
      </c>
      <c r="E97" s="24">
        <v>1.725061025593233E-2</v>
      </c>
      <c r="F97" s="24">
        <v>4.0232746553882865E-3</v>
      </c>
      <c r="G97" s="24">
        <v>3.1378019745342579E-2</v>
      </c>
      <c r="I97" s="24">
        <v>4.4055951845983224E-2</v>
      </c>
      <c r="J97" s="24">
        <v>1.2348526263407589E-2</v>
      </c>
      <c r="K97" s="24">
        <v>1.7250610185753381E-2</v>
      </c>
      <c r="L97" s="24">
        <v>1.5033436678104792E-2</v>
      </c>
      <c r="M97" s="24">
        <v>4.4430075484326634E-2</v>
      </c>
    </row>
    <row r="98" spans="1:13" x14ac:dyDescent="0.2">
      <c r="A98" s="137"/>
      <c r="B98" s="24" t="s">
        <v>370</v>
      </c>
      <c r="C98" s="24">
        <v>1.2425305465648569E-2</v>
      </c>
      <c r="D98" s="24">
        <v>3.4929344941131727E-3</v>
      </c>
      <c r="E98" s="24">
        <v>1.6216947144356054E-2</v>
      </c>
      <c r="F98" s="24">
        <v>3.9962526727011444E-3</v>
      </c>
      <c r="G98" s="24">
        <v>3.1237273905544836E-2</v>
      </c>
      <c r="I98" s="24">
        <v>4.2909722996356529E-2</v>
      </c>
      <c r="J98" s="24">
        <v>1.3104330372058545E-2</v>
      </c>
      <c r="K98" s="24">
        <v>1.6216947078382251E-2</v>
      </c>
      <c r="L98" s="24">
        <v>1.4932465876844696E-2</v>
      </c>
      <c r="M98" s="24">
        <v>4.3447118621362774E-2</v>
      </c>
    </row>
    <row r="99" spans="1:13" x14ac:dyDescent="0.2">
      <c r="A99" s="137"/>
      <c r="B99" s="24" t="s">
        <v>370</v>
      </c>
      <c r="C99" s="24">
        <v>1.2509013339673058E-2</v>
      </c>
      <c r="D99" s="24">
        <v>3.377984809423599E-3</v>
      </c>
      <c r="E99" s="24">
        <v>1.6091673300426535E-2</v>
      </c>
      <c r="F99" s="24">
        <v>3.8994863676977834E-3</v>
      </c>
      <c r="G99" s="24">
        <v>3.0973192565065644E-2</v>
      </c>
      <c r="I99" s="24">
        <v>4.3198800934676436E-2</v>
      </c>
      <c r="J99" s="24">
        <v>1.2673077324835687E-2</v>
      </c>
      <c r="K99" s="24">
        <v>1.609167323496237E-2</v>
      </c>
      <c r="L99" s="24">
        <v>1.4570887251608679E-2</v>
      </c>
      <c r="M99" s="24">
        <v>4.3264057763873334E-2</v>
      </c>
    </row>
    <row r="100" spans="1:13" x14ac:dyDescent="0.2">
      <c r="A100" s="137"/>
      <c r="B100" s="24" t="s">
        <v>370</v>
      </c>
      <c r="C100" s="24">
        <v>1.2658071620337816E-2</v>
      </c>
      <c r="D100" s="24">
        <v>3.5711656053373027E-3</v>
      </c>
      <c r="E100" s="24">
        <v>1.949412667325711E-2</v>
      </c>
      <c r="F100" s="24">
        <v>3.8956462634503453E-3</v>
      </c>
      <c r="G100" s="24">
        <v>3.0970773946393304E-2</v>
      </c>
      <c r="I100" s="24">
        <v>4.371356087770726E-2</v>
      </c>
      <c r="J100" s="24">
        <v>1.3397827524261661E-2</v>
      </c>
      <c r="K100" s="24">
        <v>1.949412659395108E-2</v>
      </c>
      <c r="L100" s="24">
        <v>1.4556538252600155E-2</v>
      </c>
      <c r="M100" s="24">
        <v>4.3882343711458924E-2</v>
      </c>
    </row>
    <row r="101" spans="1:13" x14ac:dyDescent="0.2">
      <c r="A101" s="137">
        <v>2019</v>
      </c>
      <c r="B101" s="24" t="s">
        <v>370</v>
      </c>
      <c r="C101" s="24">
        <v>1.2420838901352925E-2</v>
      </c>
      <c r="D101" s="24">
        <v>3.5009090892656907E-3</v>
      </c>
      <c r="E101" s="24">
        <v>2.0092247829247473E-2</v>
      </c>
      <c r="F101" s="24">
        <v>3.871235642355743E-3</v>
      </c>
      <c r="G101" s="24">
        <v>3.1072140047203108E-2</v>
      </c>
      <c r="I101" s="24">
        <v>4.289429810099267E-2</v>
      </c>
      <c r="J101" s="24">
        <v>1.3134248405058628E-2</v>
      </c>
      <c r="K101" s="24">
        <v>2.0092247747508167E-2</v>
      </c>
      <c r="L101" s="24">
        <v>1.446532510959302E-2</v>
      </c>
      <c r="M101" s="24">
        <v>4.4620210865462265E-2</v>
      </c>
    </row>
    <row r="102" spans="1:13" x14ac:dyDescent="0.2">
      <c r="A102" s="137"/>
      <c r="B102" s="24" t="s">
        <v>370</v>
      </c>
      <c r="C102" s="24">
        <v>1.2487712338043683E-2</v>
      </c>
      <c r="D102" s="24">
        <v>3.7891156902369982E-3</v>
      </c>
      <c r="E102" s="24">
        <v>2.1661564390025617E-2</v>
      </c>
      <c r="F102" s="24">
        <v>3.8871524906979099E-3</v>
      </c>
      <c r="G102" s="24">
        <v>3.101676684167403E-2</v>
      </c>
      <c r="I102" s="24">
        <v>4.3125239758897829E-2</v>
      </c>
      <c r="J102" s="24">
        <v>1.4215503871172073E-2</v>
      </c>
      <c r="K102" s="24">
        <v>2.1661564301902012E-2</v>
      </c>
      <c r="L102" s="24">
        <v>1.4524800276506246E-2</v>
      </c>
      <c r="M102" s="24">
        <v>4.4471565348725345E-2</v>
      </c>
    </row>
    <row r="103" spans="1:13" x14ac:dyDescent="0.2">
      <c r="A103" s="137"/>
      <c r="B103" s="24" t="s">
        <v>370</v>
      </c>
      <c r="C103" s="24">
        <v>1.2457545063207221E-2</v>
      </c>
      <c r="D103" s="24">
        <v>3.8020535464284846E-3</v>
      </c>
      <c r="E103" s="24">
        <v>2.2875075168245884E-2</v>
      </c>
      <c r="F103" s="24">
        <v>3.8268017102930187E-3</v>
      </c>
      <c r="G103" s="24">
        <v>3.0943129361281137E-2</v>
      </c>
      <c r="I103" s="24">
        <v>4.3021059671706711E-2</v>
      </c>
      <c r="J103" s="24">
        <v>1.4264042411509763E-2</v>
      </c>
      <c r="K103" s="24">
        <v>2.2875075075185471E-2</v>
      </c>
      <c r="L103" s="24">
        <v>1.4299292521405299E-2</v>
      </c>
      <c r="M103" s="24">
        <v>4.4022462253535635E-2</v>
      </c>
    </row>
    <row r="104" spans="1:13" x14ac:dyDescent="0.2">
      <c r="A104" s="137"/>
      <c r="B104" s="24" t="s">
        <v>370</v>
      </c>
      <c r="C104" s="24">
        <v>1.2433382934372057E-2</v>
      </c>
      <c r="D104" s="24">
        <v>5.5140708100300953E-3</v>
      </c>
      <c r="E104" s="24">
        <v>2.4812827430227728E-2</v>
      </c>
      <c r="F104" s="24">
        <v>3.6544080789629469E-3</v>
      </c>
      <c r="G104" s="24">
        <v>3.0429645551797321E-2</v>
      </c>
      <c r="I104" s="24">
        <v>4.2937617839376267E-2</v>
      </c>
      <c r="J104" s="24">
        <v>2.0686962698939645E-2</v>
      </c>
      <c r="K104" s="24">
        <v>2.4812827329284155E-2</v>
      </c>
      <c r="L104" s="24">
        <v>1.3655123539096767E-2</v>
      </c>
      <c r="M104" s="24">
        <v>4.3317604586211061E-2</v>
      </c>
    </row>
    <row r="105" spans="1:13" x14ac:dyDescent="0.2">
      <c r="A105" s="137"/>
      <c r="B105" s="24" t="s">
        <v>370</v>
      </c>
      <c r="C105" s="24">
        <v>1.2662703611983676E-2</v>
      </c>
      <c r="D105" s="24">
        <v>5.2352122517271083E-3</v>
      </c>
      <c r="E105" s="24">
        <v>2.5628833969783077E-2</v>
      </c>
      <c r="F105" s="24">
        <v>3.5884236527600317E-3</v>
      </c>
      <c r="G105" s="24">
        <v>3.0092686811030292E-2</v>
      </c>
      <c r="I105" s="24">
        <v>4.372955706218698E-2</v>
      </c>
      <c r="J105" s="24">
        <v>1.9640777984844093E-2</v>
      </c>
      <c r="K105" s="24">
        <v>2.5628833865519823E-2</v>
      </c>
      <c r="L105" s="24">
        <v>1.340856500704774E-2</v>
      </c>
      <c r="M105" s="24">
        <v>4.2141051510831903E-2</v>
      </c>
    </row>
    <row r="106" spans="1:13" x14ac:dyDescent="0.2">
      <c r="A106" s="137"/>
      <c r="B106" s="24" t="s">
        <v>370</v>
      </c>
      <c r="C106" s="24">
        <v>1.2569361863047126E-2</v>
      </c>
      <c r="D106" s="24">
        <v>5.3751629341403815E-3</v>
      </c>
      <c r="E106" s="24">
        <v>2.55741065658888E-2</v>
      </c>
      <c r="F106" s="24">
        <v>3.202075165603229E-3</v>
      </c>
      <c r="G106" s="24">
        <v>2.9167740967136348E-2</v>
      </c>
      <c r="I106" s="24">
        <v>4.3407209366032873E-2</v>
      </c>
      <c r="J106" s="24">
        <v>2.0165826473794991E-2</v>
      </c>
      <c r="K106" s="24">
        <v>2.5574106461848191E-2</v>
      </c>
      <c r="L106" s="24">
        <v>1.19649286623168E-2</v>
      </c>
      <c r="M106" s="24">
        <v>4.0149946663181696E-2</v>
      </c>
    </row>
    <row r="107" spans="1:13" x14ac:dyDescent="0.2">
      <c r="A107" s="137"/>
      <c r="B107" s="24" t="s">
        <v>370</v>
      </c>
      <c r="C107" s="24">
        <v>1.2666235433173674E-2</v>
      </c>
      <c r="D107" s="24">
        <v>5.8188661496974175E-3</v>
      </c>
      <c r="E107" s="24">
        <v>2.4843698781331539E-2</v>
      </c>
      <c r="F107" s="24">
        <v>3.1519516210939836E-3</v>
      </c>
      <c r="G107" s="24">
        <v>2.8793093083655935E-2</v>
      </c>
      <c r="I107" s="24">
        <v>4.3741753902687551E-2</v>
      </c>
      <c r="J107" s="24">
        <v>2.1830453604250333E-2</v>
      </c>
      <c r="K107" s="24">
        <v>2.4843698680262379E-2</v>
      </c>
      <c r="L107" s="24">
        <v>1.1777636171247934E-2</v>
      </c>
      <c r="M107" s="24">
        <v>3.9215845084915824E-2</v>
      </c>
    </row>
    <row r="108" spans="1:13" x14ac:dyDescent="0.2">
      <c r="A108" s="137"/>
      <c r="B108" s="24" t="s">
        <v>370</v>
      </c>
      <c r="C108" s="24">
        <v>1.2731322644416874E-2</v>
      </c>
      <c r="D108" s="24">
        <v>5.7444801222242331E-3</v>
      </c>
      <c r="E108" s="24">
        <v>2.4848968938039916E-2</v>
      </c>
      <c r="F108" s="24">
        <v>3.3695542241668919E-3</v>
      </c>
      <c r="G108" s="24">
        <v>2.89227914647988E-2</v>
      </c>
      <c r="I108" s="24">
        <v>4.3966526984747567E-2</v>
      </c>
      <c r="J108" s="24">
        <v>2.1551381929497633E-2</v>
      </c>
      <c r="K108" s="24">
        <v>2.4848968836949311E-2</v>
      </c>
      <c r="L108" s="24">
        <v>1.2590733768228076E-2</v>
      </c>
      <c r="M108" s="24">
        <v>3.9083415056691453E-2</v>
      </c>
    </row>
    <row r="109" spans="1:13" x14ac:dyDescent="0.2">
      <c r="A109" s="137"/>
      <c r="B109" s="24" t="s">
        <v>370</v>
      </c>
      <c r="C109" s="24">
        <v>1.2791398238315614E-2</v>
      </c>
      <c r="D109" s="24">
        <v>7.7255926775081172E-3</v>
      </c>
      <c r="E109" s="24">
        <v>2.4097779371639736E-2</v>
      </c>
      <c r="F109" s="24">
        <v>3.3071105494060396E-3</v>
      </c>
      <c r="G109" s="24">
        <v>2.8760222427090323E-2</v>
      </c>
      <c r="I109" s="24">
        <v>4.4173992877651641E-2</v>
      </c>
      <c r="J109" s="24">
        <v>2.8983858396613413E-2</v>
      </c>
      <c r="K109" s="24">
        <v>2.4097779273605121E-2</v>
      </c>
      <c r="L109" s="24">
        <v>1.2357405668390746E-2</v>
      </c>
      <c r="M109" s="24">
        <v>3.8866070004099917E-2</v>
      </c>
    </row>
    <row r="110" spans="1:13" x14ac:dyDescent="0.2">
      <c r="A110" s="137"/>
      <c r="B110" s="24" t="s">
        <v>370</v>
      </c>
      <c r="C110" s="24">
        <v>1.2364776993681072E-2</v>
      </c>
      <c r="D110" s="24">
        <v>7.3537900342734112E-3</v>
      </c>
      <c r="E110" s="24">
        <v>2.3646974205916049E-2</v>
      </c>
      <c r="F110" s="24">
        <v>3.2427841278340882E-3</v>
      </c>
      <c r="G110" s="24">
        <v>3.0030126670054676E-2</v>
      </c>
      <c r="I110" s="24">
        <v>4.2700693128020613E-2</v>
      </c>
      <c r="J110" s="24">
        <v>2.7588978338495055E-2</v>
      </c>
      <c r="K110" s="24">
        <v>2.3646974109715401E-2</v>
      </c>
      <c r="L110" s="24">
        <v>1.2117042464716381E-2</v>
      </c>
      <c r="M110" s="24">
        <v>4.3324853742309669E-2</v>
      </c>
    </row>
    <row r="111" spans="1:13" x14ac:dyDescent="0.2">
      <c r="A111" s="137"/>
      <c r="B111" s="24" t="s">
        <v>370</v>
      </c>
      <c r="C111" s="24">
        <v>1.2143399636348837E-2</v>
      </c>
      <c r="D111" s="24">
        <v>7.448333184899748E-3</v>
      </c>
      <c r="E111" s="24">
        <v>2.4898881904478379E-2</v>
      </c>
      <c r="F111" s="24">
        <v>3.1954758094383463E-3</v>
      </c>
      <c r="G111" s="24">
        <v>3.0629108348681093E-2</v>
      </c>
      <c r="I111" s="24">
        <v>4.1936185478123909E-2</v>
      </c>
      <c r="J111" s="24">
        <v>2.7943672846024708E-2</v>
      </c>
      <c r="K111" s="24">
        <v>2.4898881803184721E-2</v>
      </c>
      <c r="L111" s="24">
        <v>1.19402693955456E-2</v>
      </c>
      <c r="M111" s="24">
        <v>4.5727233805042955E-2</v>
      </c>
    </row>
    <row r="112" spans="1:13" x14ac:dyDescent="0.2">
      <c r="A112" s="137"/>
      <c r="B112" s="24" t="s">
        <v>370</v>
      </c>
      <c r="C112" s="24">
        <v>1.2113920802886556E-2</v>
      </c>
      <c r="D112" s="24">
        <v>7.6717658659143277E-3</v>
      </c>
      <c r="E112" s="24">
        <v>2.7546585302455559E-2</v>
      </c>
      <c r="F112" s="24">
        <v>3.3167362486493162E-3</v>
      </c>
      <c r="G112" s="24">
        <v>3.0507922208097817E-2</v>
      </c>
      <c r="I112" s="24">
        <v>4.1834382863965312E-2</v>
      </c>
      <c r="J112" s="24">
        <v>2.8781918073029229E-2</v>
      </c>
      <c r="K112" s="24">
        <v>2.7546585190390507E-2</v>
      </c>
      <c r="L112" s="24">
        <v>1.2393373220310791E-2</v>
      </c>
      <c r="M112" s="24">
        <v>4.6159010255710078E-2</v>
      </c>
    </row>
    <row r="113" spans="1:13" x14ac:dyDescent="0.2">
      <c r="A113" s="137">
        <v>2020</v>
      </c>
      <c r="B113" s="24" t="s">
        <v>370</v>
      </c>
      <c r="C113" s="24">
        <v>1.192982351133951E-2</v>
      </c>
      <c r="D113" s="24">
        <v>7.5706813617760389E-3</v>
      </c>
      <c r="E113" s="24">
        <v>2.7848651038156015E-2</v>
      </c>
      <c r="F113" s="24">
        <v>3.0773666292805138E-3</v>
      </c>
      <c r="G113" s="24">
        <v>3.0219058790783584E-2</v>
      </c>
      <c r="I113" s="24">
        <v>4.1198618712612836E-2</v>
      </c>
      <c r="J113" s="24">
        <v>2.8402682579218411E-2</v>
      </c>
      <c r="K113" s="24">
        <v>2.7848650924862099E-2</v>
      </c>
      <c r="L113" s="24">
        <v>1.1498940619090419E-2</v>
      </c>
      <c r="M113" s="24">
        <v>4.5117185982516003E-2</v>
      </c>
    </row>
    <row r="114" spans="1:13" x14ac:dyDescent="0.2">
      <c r="A114" s="137"/>
      <c r="B114" s="24" t="s">
        <v>370</v>
      </c>
      <c r="C114" s="24">
        <v>1.1725282403202151E-2</v>
      </c>
      <c r="D114" s="24">
        <v>7.3813387361570835E-3</v>
      </c>
      <c r="E114" s="24">
        <v>2.8121719813379065E-2</v>
      </c>
      <c r="F114" s="24">
        <v>3.3586191732136584E-3</v>
      </c>
      <c r="G114" s="24">
        <v>3.1033719059582604E-2</v>
      </c>
      <c r="I114" s="24">
        <v>4.0492253600237414E-2</v>
      </c>
      <c r="J114" s="24">
        <v>2.7692331920250855E-2</v>
      </c>
      <c r="K114" s="24">
        <v>2.8121719698974253E-2</v>
      </c>
      <c r="L114" s="24">
        <v>1.2549873670382876E-2</v>
      </c>
      <c r="M114" s="24">
        <v>4.8978626644400405E-2</v>
      </c>
    </row>
    <row r="115" spans="1:13" x14ac:dyDescent="0.2">
      <c r="A115" s="137"/>
      <c r="B115" s="24" t="s">
        <v>370</v>
      </c>
      <c r="C115" s="24">
        <v>1.1202708427661294E-2</v>
      </c>
      <c r="D115" s="24">
        <v>8.4041352274626443E-3</v>
      </c>
      <c r="E115" s="24">
        <v>2.8619634351181613E-2</v>
      </c>
      <c r="F115" s="24">
        <v>3.4094514876527563E-3</v>
      </c>
      <c r="G115" s="24">
        <v>3.0620242235362527E-2</v>
      </c>
      <c r="I115" s="24">
        <v>3.8687589352943391E-2</v>
      </c>
      <c r="J115" s="24">
        <v>3.1529524729918275E-2</v>
      </c>
      <c r="K115" s="24">
        <v>2.8619634234751182E-2</v>
      </c>
      <c r="L115" s="24">
        <v>1.2739814563256851E-2</v>
      </c>
      <c r="M115" s="24">
        <v>4.8754933896984362E-2</v>
      </c>
    </row>
    <row r="116" spans="1:13" x14ac:dyDescent="0.2">
      <c r="A116" s="137"/>
      <c r="B116" s="24" t="s">
        <v>370</v>
      </c>
      <c r="C116" s="24">
        <v>1.150739887891041E-2</v>
      </c>
      <c r="D116" s="24">
        <v>6.6293699777917672E-3</v>
      </c>
      <c r="E116" s="24">
        <v>2.8230145938990366E-2</v>
      </c>
      <c r="F116" s="24">
        <v>3.4885289414746477E-3</v>
      </c>
      <c r="G116" s="24">
        <v>3.107332136899963E-2</v>
      </c>
      <c r="I116" s="24">
        <v>3.9739811602036566E-2</v>
      </c>
      <c r="J116" s="24">
        <v>2.4871194834601727E-2</v>
      </c>
      <c r="K116" s="24">
        <v>2.8230145824144452E-2</v>
      </c>
      <c r="L116" s="24">
        <v>1.3035296725555919E-2</v>
      </c>
      <c r="M116" s="24">
        <v>5.0658276695525167E-2</v>
      </c>
    </row>
    <row r="117" spans="1:13" x14ac:dyDescent="0.2">
      <c r="A117" s="137"/>
      <c r="B117" s="24" t="s">
        <v>370</v>
      </c>
      <c r="C117" s="24">
        <v>1.1728953703917541E-2</v>
      </c>
      <c r="D117" s="24">
        <v>7.5363243456142868E-3</v>
      </c>
      <c r="E117" s="24">
        <v>2.7700799472792002E-2</v>
      </c>
      <c r="F117" s="24">
        <v>3.4037762463829386E-3</v>
      </c>
      <c r="G117" s="24">
        <v>3.1592623454374302E-2</v>
      </c>
      <c r="I117" s="24">
        <v>4.0504932121274109E-2</v>
      </c>
      <c r="J117" s="24">
        <v>2.8273786463032854E-2</v>
      </c>
      <c r="K117" s="24">
        <v>2.770079936009958E-2</v>
      </c>
      <c r="L117" s="24">
        <v>1.2718608359959619E-2</v>
      </c>
      <c r="M117" s="24">
        <v>5.2966581427956724E-2</v>
      </c>
    </row>
    <row r="118" spans="1:13" x14ac:dyDescent="0.2">
      <c r="A118" s="137"/>
      <c r="B118" s="24" t="s">
        <v>370</v>
      </c>
      <c r="C118" s="24">
        <v>1.1922892307564334E-2</v>
      </c>
      <c r="D118" s="24">
        <v>7.295455873017785E-3</v>
      </c>
      <c r="E118" s="24">
        <v>2.8158507265364022E-2</v>
      </c>
      <c r="F118" s="24">
        <v>3.4026563127868546E-3</v>
      </c>
      <c r="G118" s="24">
        <v>3.1780996217740679E-2</v>
      </c>
      <c r="I118" s="24">
        <v>4.1174682396934628E-2</v>
      </c>
      <c r="J118" s="24">
        <v>2.7370127935672155E-2</v>
      </c>
      <c r="K118" s="24">
        <v>2.8158507150809548E-2</v>
      </c>
      <c r="L118" s="24">
        <v>1.2714423596988525E-2</v>
      </c>
      <c r="M118" s="24">
        <v>5.3210771387395744E-2</v>
      </c>
    </row>
    <row r="119" spans="1:13" x14ac:dyDescent="0.2">
      <c r="A119" s="137"/>
      <c r="B119" s="24" t="s">
        <v>370</v>
      </c>
      <c r="C119" s="24">
        <v>1.2304624121590545E-2</v>
      </c>
      <c r="D119" s="24">
        <v>7.3380396735626468E-3</v>
      </c>
      <c r="E119" s="24">
        <v>2.74261849438442E-2</v>
      </c>
      <c r="F119" s="24">
        <v>3.3755961178498577E-3</v>
      </c>
      <c r="G119" s="24">
        <v>3.0391078716656715E-2</v>
      </c>
      <c r="I119" s="24">
        <v>4.2492960361532439E-2</v>
      </c>
      <c r="J119" s="24">
        <v>2.7529888215110033E-2</v>
      </c>
      <c r="K119" s="24">
        <v>2.7426184832268965E-2</v>
      </c>
      <c r="L119" s="24">
        <v>1.2613310011184063E-2</v>
      </c>
      <c r="M119" s="24">
        <v>4.8086914357478E-2</v>
      </c>
    </row>
    <row r="120" spans="1:13" x14ac:dyDescent="0.2">
      <c r="A120" s="137"/>
      <c r="B120" s="24" t="s">
        <v>370</v>
      </c>
      <c r="C120" s="24">
        <v>1.2398021932067861E-2</v>
      </c>
      <c r="D120" s="24">
        <v>7.633919650373913E-3</v>
      </c>
      <c r="E120" s="24">
        <v>2.9435407954561052E-2</v>
      </c>
      <c r="F120" s="24">
        <v>3.3423602584339959E-3</v>
      </c>
      <c r="G120" s="24">
        <v>2.9687275392076745E-2</v>
      </c>
      <c r="I120" s="24">
        <v>4.281550166139244E-2</v>
      </c>
      <c r="J120" s="24">
        <v>2.8639931639384518E-2</v>
      </c>
      <c r="K120" s="24">
        <v>2.9435407834811893E-2</v>
      </c>
      <c r="L120" s="24">
        <v>1.2489120332186738E-2</v>
      </c>
      <c r="M120" s="24">
        <v>4.500431062007651E-2</v>
      </c>
    </row>
    <row r="121" spans="1:13" x14ac:dyDescent="0.2">
      <c r="A121" s="137"/>
      <c r="B121" s="24" t="s">
        <v>370</v>
      </c>
      <c r="C121" s="24">
        <v>1.2684780414537506E-2</v>
      </c>
      <c r="D121" s="24">
        <v>5.6530396318919089E-3</v>
      </c>
      <c r="E121" s="24">
        <v>2.8195854350995152E-2</v>
      </c>
      <c r="F121" s="24">
        <v>3.2817231946914069E-3</v>
      </c>
      <c r="G121" s="24">
        <v>2.9815270319564859E-2</v>
      </c>
      <c r="I121" s="24">
        <v>4.3805797399686049E-2</v>
      </c>
      <c r="J121" s="24">
        <v>2.120832757313415E-2</v>
      </c>
      <c r="K121" s="24">
        <v>2.8195854236288748E-2</v>
      </c>
      <c r="L121" s="24">
        <v>1.2262542845884739E-2</v>
      </c>
      <c r="M121" s="24">
        <v>4.5123137061433574E-2</v>
      </c>
    </row>
    <row r="122" spans="1:13" x14ac:dyDescent="0.2">
      <c r="A122" s="137"/>
      <c r="B122" s="24" t="s">
        <v>370</v>
      </c>
      <c r="C122" s="24">
        <v>1.2736481746100578E-2</v>
      </c>
      <c r="D122" s="24">
        <v>5.8528184583338787E-3</v>
      </c>
      <c r="E122" s="24">
        <v>2.8282076109448644E-2</v>
      </c>
      <c r="F122" s="24">
        <v>3.1969279965575019E-3</v>
      </c>
      <c r="G122" s="24">
        <v>3.0171123824120197E-2</v>
      </c>
      <c r="I122" s="24">
        <v>4.3984343498375336E-2</v>
      </c>
      <c r="J122" s="24">
        <v>2.1957831392186562E-2</v>
      </c>
      <c r="K122" s="24">
        <v>2.8282075994391472E-2</v>
      </c>
      <c r="L122" s="24">
        <v>1.1945695662696253E-2</v>
      </c>
      <c r="M122" s="24">
        <v>4.5769005753799788E-2</v>
      </c>
    </row>
  </sheetData>
  <mergeCells count="9">
    <mergeCell ref="A89:A100"/>
    <mergeCell ref="A101:A112"/>
    <mergeCell ref="A113:A122"/>
    <mergeCell ref="A17:A28"/>
    <mergeCell ref="A29:A40"/>
    <mergeCell ref="A41:A52"/>
    <mergeCell ref="A53:A64"/>
    <mergeCell ref="A65:A76"/>
    <mergeCell ref="A77:A88"/>
  </mergeCell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A4029-4EFF-4BD9-8F15-E0B61A487A33}">
  <dimension ref="A1:M122"/>
  <sheetViews>
    <sheetView zoomScaleNormal="100" workbookViewId="0">
      <selection activeCell="C6" sqref="C6"/>
    </sheetView>
  </sheetViews>
  <sheetFormatPr defaultRowHeight="12" x14ac:dyDescent="0.2"/>
  <cols>
    <col min="1" max="1" width="13.28515625" style="24" bestFit="1" customWidth="1"/>
    <col min="2" max="16384" width="9.140625" style="24"/>
  </cols>
  <sheetData>
    <row r="1" spans="1:13" x14ac:dyDescent="0.2">
      <c r="A1" s="25" t="s">
        <v>235</v>
      </c>
      <c r="B1" s="24" t="s">
        <v>373</v>
      </c>
    </row>
    <row r="2" spans="1:13" x14ac:dyDescent="0.2">
      <c r="A2" s="25" t="s">
        <v>236</v>
      </c>
      <c r="B2" s="24" t="s">
        <v>726</v>
      </c>
    </row>
    <row r="3" spans="1:13" x14ac:dyDescent="0.2">
      <c r="A3" s="25" t="s">
        <v>237</v>
      </c>
      <c r="B3" s="24" t="s">
        <v>718</v>
      </c>
    </row>
    <row r="4" spans="1:13" x14ac:dyDescent="0.2">
      <c r="A4" s="25" t="s">
        <v>238</v>
      </c>
      <c r="B4" s="24" t="s">
        <v>719</v>
      </c>
    </row>
    <row r="5" spans="1:13" x14ac:dyDescent="0.2">
      <c r="A5" s="26" t="s">
        <v>239</v>
      </c>
      <c r="B5" s="24" t="s">
        <v>0</v>
      </c>
    </row>
    <row r="6" spans="1:13" x14ac:dyDescent="0.2">
      <c r="A6" s="26" t="s">
        <v>240</v>
      </c>
      <c r="B6" s="24" t="s">
        <v>0</v>
      </c>
    </row>
    <row r="7" spans="1:13" x14ac:dyDescent="0.2">
      <c r="A7" s="26"/>
    </row>
    <row r="8" spans="1:13" x14ac:dyDescent="0.2">
      <c r="A8" s="26"/>
    </row>
    <row r="9" spans="1:13" x14ac:dyDescent="0.2">
      <c r="A9" s="26"/>
    </row>
    <row r="10" spans="1:13" x14ac:dyDescent="0.2">
      <c r="A10" s="26" t="s">
        <v>241</v>
      </c>
      <c r="B10" s="24" t="s">
        <v>725</v>
      </c>
    </row>
    <row r="11" spans="1:13" x14ac:dyDescent="0.2">
      <c r="B11" s="24" t="s">
        <v>782</v>
      </c>
    </row>
    <row r="12" spans="1:13" x14ac:dyDescent="0.2">
      <c r="C12" s="24" t="s">
        <v>731</v>
      </c>
      <c r="I12" s="24" t="s">
        <v>732</v>
      </c>
    </row>
    <row r="13" spans="1:13" x14ac:dyDescent="0.2">
      <c r="C13" s="134" t="s">
        <v>360</v>
      </c>
      <c r="I13" s="134" t="s">
        <v>361</v>
      </c>
    </row>
    <row r="14" spans="1:13" x14ac:dyDescent="0.2">
      <c r="C14" s="24" t="s">
        <v>727</v>
      </c>
      <c r="D14" s="24" t="s">
        <v>728</v>
      </c>
      <c r="E14" s="24" t="s">
        <v>722</v>
      </c>
      <c r="F14" s="24" t="s">
        <v>723</v>
      </c>
      <c r="G14" s="24" t="s">
        <v>724</v>
      </c>
      <c r="I14" s="24" t="s">
        <v>720</v>
      </c>
      <c r="J14" s="24" t="s">
        <v>721</v>
      </c>
      <c r="K14" s="24" t="s">
        <v>722</v>
      </c>
      <c r="L14" s="24" t="s">
        <v>723</v>
      </c>
      <c r="M14" s="24" t="s">
        <v>724</v>
      </c>
    </row>
    <row r="15" spans="1:13" x14ac:dyDescent="0.2">
      <c r="C15" s="24" t="s">
        <v>362</v>
      </c>
      <c r="D15" s="24" t="s">
        <v>363</v>
      </c>
      <c r="E15" s="24" t="s">
        <v>364</v>
      </c>
      <c r="F15" s="24" t="s">
        <v>365</v>
      </c>
      <c r="G15" s="24" t="s">
        <v>306</v>
      </c>
      <c r="I15" s="24" t="s">
        <v>362</v>
      </c>
      <c r="J15" s="24" t="s">
        <v>363</v>
      </c>
      <c r="K15" s="24" t="s">
        <v>364</v>
      </c>
      <c r="L15" s="24" t="s">
        <v>365</v>
      </c>
      <c r="M15" s="24" t="s">
        <v>306</v>
      </c>
    </row>
    <row r="16" spans="1:13" x14ac:dyDescent="0.2">
      <c r="C16" s="24" t="s">
        <v>366</v>
      </c>
      <c r="D16" s="24" t="s">
        <v>367</v>
      </c>
      <c r="E16" s="24" t="s">
        <v>368</v>
      </c>
      <c r="F16" s="24" t="s">
        <v>369</v>
      </c>
      <c r="G16" s="24" t="s">
        <v>306</v>
      </c>
      <c r="I16" s="24" t="s">
        <v>366</v>
      </c>
      <c r="J16" s="24" t="s">
        <v>367</v>
      </c>
      <c r="K16" s="24" t="s">
        <v>368</v>
      </c>
      <c r="L16" s="24" t="s">
        <v>369</v>
      </c>
      <c r="M16" s="24" t="s">
        <v>306</v>
      </c>
    </row>
    <row r="17" spans="1:13" x14ac:dyDescent="0.2">
      <c r="A17" s="137">
        <v>2012</v>
      </c>
      <c r="B17" s="24" t="s">
        <v>370</v>
      </c>
    </row>
    <row r="18" spans="1:13" x14ac:dyDescent="0.2">
      <c r="A18" s="137"/>
      <c r="B18" s="24" t="s">
        <v>370</v>
      </c>
    </row>
    <row r="19" spans="1:13" x14ac:dyDescent="0.2">
      <c r="A19" s="137"/>
      <c r="B19" s="24" t="s">
        <v>370</v>
      </c>
    </row>
    <row r="20" spans="1:13" x14ac:dyDescent="0.2">
      <c r="A20" s="137"/>
      <c r="B20" s="24" t="s">
        <v>370</v>
      </c>
      <c r="C20" s="24">
        <v>3.145827702591493E-2</v>
      </c>
      <c r="D20" s="24">
        <v>3.3155331883852517E-3</v>
      </c>
      <c r="E20" s="24">
        <v>3.8358565570310352E-2</v>
      </c>
      <c r="F20" s="24">
        <v>2.0133895189398753E-2</v>
      </c>
      <c r="G20" s="24">
        <v>4.0220401535402128E-2</v>
      </c>
      <c r="I20" s="24">
        <v>3.145827702591493E-2</v>
      </c>
      <c r="J20" s="24">
        <v>3.3155331883852517E-3</v>
      </c>
      <c r="K20" s="24">
        <v>3.8358565570310352E-2</v>
      </c>
      <c r="L20" s="24">
        <v>2.0133895189398753E-2</v>
      </c>
      <c r="M20" s="24">
        <v>4.0220401535402128E-2</v>
      </c>
    </row>
    <row r="21" spans="1:13" x14ac:dyDescent="0.2">
      <c r="A21" s="137"/>
      <c r="B21" s="24" t="s">
        <v>370</v>
      </c>
      <c r="C21" s="24">
        <v>3.1270762860670882E-2</v>
      </c>
      <c r="D21" s="24">
        <v>5.744225656660361E-3</v>
      </c>
      <c r="E21" s="24">
        <v>3.3884802876604024E-2</v>
      </c>
      <c r="F21" s="24">
        <v>1.6877569647386782E-2</v>
      </c>
      <c r="G21" s="24">
        <v>3.7662225481783454E-2</v>
      </c>
      <c r="I21" s="24">
        <v>3.1270762860670882E-2</v>
      </c>
      <c r="J21" s="24">
        <v>5.744225656660361E-3</v>
      </c>
      <c r="K21" s="24">
        <v>3.3884802876604024E-2</v>
      </c>
      <c r="L21" s="24">
        <v>1.6877569647386782E-2</v>
      </c>
      <c r="M21" s="24">
        <v>3.7662225481783454E-2</v>
      </c>
    </row>
    <row r="22" spans="1:13" x14ac:dyDescent="0.2">
      <c r="A22" s="137"/>
      <c r="B22" s="24" t="s">
        <v>370</v>
      </c>
      <c r="C22" s="24">
        <v>3.4019726331074161E-2</v>
      </c>
      <c r="D22" s="24">
        <v>5.7621642267382724E-3</v>
      </c>
      <c r="E22" s="24">
        <v>3.3448592600560829E-2</v>
      </c>
      <c r="F22" s="24">
        <v>1.574440286502523E-2</v>
      </c>
      <c r="G22" s="24">
        <v>3.7947773955924274E-2</v>
      </c>
      <c r="I22" s="24">
        <v>3.4019726331074161E-2</v>
      </c>
      <c r="J22" s="24">
        <v>5.7621642267382724E-3</v>
      </c>
      <c r="K22" s="24">
        <v>3.3448592600560829E-2</v>
      </c>
      <c r="L22" s="24">
        <v>1.574440286502523E-2</v>
      </c>
      <c r="M22" s="24">
        <v>3.7947773955924274E-2</v>
      </c>
    </row>
    <row r="23" spans="1:13" x14ac:dyDescent="0.2">
      <c r="A23" s="137"/>
      <c r="B23" s="24" t="s">
        <v>370</v>
      </c>
      <c r="C23" s="24">
        <v>3.6236531441456304E-2</v>
      </c>
      <c r="D23" s="24">
        <v>5.9654184082920669E-3</v>
      </c>
      <c r="E23" s="24">
        <v>3.5328760642113412E-2</v>
      </c>
      <c r="F23" s="24">
        <v>1.5525983343357102E-2</v>
      </c>
      <c r="G23" s="24">
        <v>3.4932756472246987E-2</v>
      </c>
      <c r="I23" s="24">
        <v>3.6236531441456304E-2</v>
      </c>
      <c r="J23" s="24">
        <v>5.9654184082920669E-3</v>
      </c>
      <c r="K23" s="24">
        <v>3.5328760642113412E-2</v>
      </c>
      <c r="L23" s="24">
        <v>1.5525983343357102E-2</v>
      </c>
      <c r="M23" s="24">
        <v>3.4932756472246987E-2</v>
      </c>
    </row>
    <row r="24" spans="1:13" x14ac:dyDescent="0.2">
      <c r="A24" s="137"/>
      <c r="B24" s="24" t="s">
        <v>370</v>
      </c>
      <c r="C24" s="24">
        <v>3.5669741738449057E-2</v>
      </c>
      <c r="D24" s="24">
        <v>5.8990252905525764E-3</v>
      </c>
      <c r="E24" s="24">
        <v>3.4770413500515407E-2</v>
      </c>
      <c r="F24" s="24">
        <v>1.8167123465727131E-2</v>
      </c>
      <c r="G24" s="24">
        <v>3.7329549182029798E-2</v>
      </c>
      <c r="I24" s="24">
        <v>3.5669741738449057E-2</v>
      </c>
      <c r="J24" s="24">
        <v>5.8990252905525764E-3</v>
      </c>
      <c r="K24" s="24">
        <v>3.4770413500515407E-2</v>
      </c>
      <c r="L24" s="24">
        <v>1.8167123465727131E-2</v>
      </c>
      <c r="M24" s="24">
        <v>3.7329549182029798E-2</v>
      </c>
    </row>
    <row r="25" spans="1:13" x14ac:dyDescent="0.2">
      <c r="A25" s="137"/>
      <c r="B25" s="24" t="s">
        <v>370</v>
      </c>
      <c r="C25" s="24">
        <v>3.6751418521103925E-2</v>
      </c>
      <c r="D25" s="24">
        <v>6.2665434204056004E-3</v>
      </c>
      <c r="E25" s="24">
        <v>3.6637813234778126E-2</v>
      </c>
      <c r="F25" s="24">
        <v>1.8259614410740276E-2</v>
      </c>
      <c r="G25" s="24">
        <v>3.6964984133413509E-2</v>
      </c>
      <c r="I25" s="24">
        <v>3.6751418521103925E-2</v>
      </c>
      <c r="J25" s="24">
        <v>6.2665434204056004E-3</v>
      </c>
      <c r="K25" s="24">
        <v>3.6637813234778126E-2</v>
      </c>
      <c r="L25" s="24">
        <v>1.8259614410740276E-2</v>
      </c>
      <c r="M25" s="24">
        <v>3.6964984133413509E-2</v>
      </c>
    </row>
    <row r="26" spans="1:13" x14ac:dyDescent="0.2">
      <c r="A26" s="137"/>
      <c r="B26" s="24" t="s">
        <v>370</v>
      </c>
      <c r="C26" s="24">
        <v>3.8087760213227906E-2</v>
      </c>
      <c r="D26" s="24">
        <v>7.1109936999231562E-3</v>
      </c>
      <c r="E26" s="24">
        <v>3.5508376836368843E-2</v>
      </c>
      <c r="F26" s="24">
        <v>1.7582946578156042E-2</v>
      </c>
      <c r="G26" s="24">
        <v>3.8346505552548649E-2</v>
      </c>
      <c r="I26" s="24">
        <v>3.8087760213227906E-2</v>
      </c>
      <c r="J26" s="24">
        <v>7.1109936999231562E-3</v>
      </c>
      <c r="K26" s="24">
        <v>3.5508376836368843E-2</v>
      </c>
      <c r="L26" s="24">
        <v>1.7582946578156042E-2</v>
      </c>
      <c r="M26" s="24">
        <v>3.8346505552548649E-2</v>
      </c>
    </row>
    <row r="27" spans="1:13" x14ac:dyDescent="0.2">
      <c r="A27" s="137"/>
      <c r="B27" s="24" t="s">
        <v>370</v>
      </c>
      <c r="C27" s="24">
        <v>3.8042126261621956E-2</v>
      </c>
      <c r="D27" s="24">
        <v>6.9800238514015032E-3</v>
      </c>
      <c r="E27" s="24">
        <v>3.5203134188165633E-2</v>
      </c>
      <c r="F27" s="24">
        <v>1.5912031647645736E-2</v>
      </c>
      <c r="G27" s="24">
        <v>3.7968640197549849E-2</v>
      </c>
      <c r="I27" s="24">
        <v>3.8042126261621956E-2</v>
      </c>
      <c r="J27" s="24">
        <v>6.9800238514015032E-3</v>
      </c>
      <c r="K27" s="24">
        <v>3.5203134188165633E-2</v>
      </c>
      <c r="L27" s="24">
        <v>1.5912031647645736E-2</v>
      </c>
      <c r="M27" s="24">
        <v>3.7968640197549849E-2</v>
      </c>
    </row>
    <row r="28" spans="1:13" x14ac:dyDescent="0.2">
      <c r="A28" s="137"/>
      <c r="B28" s="24" t="s">
        <v>370</v>
      </c>
      <c r="C28" s="24">
        <v>3.8739185288691476E-2</v>
      </c>
      <c r="D28" s="24">
        <v>8.023188774576695E-3</v>
      </c>
      <c r="E28" s="24">
        <v>3.3926737665336666E-2</v>
      </c>
      <c r="F28" s="24">
        <v>1.5782654129776599E-2</v>
      </c>
      <c r="G28" s="24">
        <v>3.8144093714600258E-2</v>
      </c>
      <c r="I28" s="24">
        <v>3.8739185288691476E-2</v>
      </c>
      <c r="J28" s="24">
        <v>8.023188774576695E-3</v>
      </c>
      <c r="K28" s="24">
        <v>3.3926737665336666E-2</v>
      </c>
      <c r="L28" s="24">
        <v>1.5782654129776599E-2</v>
      </c>
      <c r="M28" s="24">
        <v>3.8144093714600258E-2</v>
      </c>
    </row>
    <row r="29" spans="1:13" x14ac:dyDescent="0.2">
      <c r="A29" s="137">
        <v>2013</v>
      </c>
      <c r="B29" s="24" t="s">
        <v>370</v>
      </c>
      <c r="C29" s="24">
        <v>3.8661587257802096E-2</v>
      </c>
      <c r="D29" s="24">
        <v>7.3856088771078136E-3</v>
      </c>
      <c r="E29" s="24">
        <v>3.633871621689766E-2</v>
      </c>
      <c r="F29" s="24">
        <v>1.6700818623772831E-2</v>
      </c>
      <c r="G29" s="24">
        <v>4.6875595288353347E-2</v>
      </c>
      <c r="I29" s="24">
        <v>3.8661587257802096E-2</v>
      </c>
      <c r="J29" s="24">
        <v>7.3856088771078136E-3</v>
      </c>
      <c r="K29" s="24">
        <v>3.633871621689766E-2</v>
      </c>
      <c r="L29" s="24">
        <v>1.6700818623772831E-2</v>
      </c>
      <c r="M29" s="24">
        <v>4.6875595288353347E-2</v>
      </c>
    </row>
    <row r="30" spans="1:13" x14ac:dyDescent="0.2">
      <c r="A30" s="137"/>
      <c r="B30" s="24" t="s">
        <v>370</v>
      </c>
      <c r="C30" s="24">
        <v>3.835530557500464E-2</v>
      </c>
      <c r="D30" s="24">
        <v>7.5418105906301658E-3</v>
      </c>
      <c r="E30" s="24">
        <v>3.413390624903162E-2</v>
      </c>
      <c r="F30" s="24">
        <v>1.7427769495278096E-2</v>
      </c>
      <c r="G30" s="24">
        <v>4.7495613730319672E-2</v>
      </c>
      <c r="I30" s="24">
        <v>3.835530557500464E-2</v>
      </c>
      <c r="J30" s="24">
        <v>7.5418105906301658E-3</v>
      </c>
      <c r="K30" s="24">
        <v>3.413390624903162E-2</v>
      </c>
      <c r="L30" s="24">
        <v>1.7427769495278096E-2</v>
      </c>
      <c r="M30" s="24">
        <v>4.7495613730319672E-2</v>
      </c>
    </row>
    <row r="31" spans="1:13" x14ac:dyDescent="0.2">
      <c r="A31" s="137"/>
      <c r="B31" s="24" t="s">
        <v>370</v>
      </c>
      <c r="C31" s="24">
        <v>3.8346411339386495E-2</v>
      </c>
      <c r="D31" s="24">
        <v>7.9272447508553032E-3</v>
      </c>
      <c r="E31" s="24">
        <v>3.3460732984591443E-2</v>
      </c>
      <c r="F31" s="24">
        <v>1.8739889722168022E-2</v>
      </c>
      <c r="G31" s="24">
        <v>4.7806809130114758E-2</v>
      </c>
      <c r="I31" s="24">
        <v>3.8346411339386495E-2</v>
      </c>
      <c r="J31" s="24">
        <v>7.9272447508553032E-3</v>
      </c>
      <c r="K31" s="24">
        <v>3.3460732984591443E-2</v>
      </c>
      <c r="L31" s="24">
        <v>1.8739889722168022E-2</v>
      </c>
      <c r="M31" s="24">
        <v>4.7806809130114758E-2</v>
      </c>
    </row>
    <row r="32" spans="1:13" x14ac:dyDescent="0.2">
      <c r="A32" s="137"/>
      <c r="B32" s="24" t="s">
        <v>370</v>
      </c>
      <c r="C32" s="24">
        <v>4.0035071640024032E-2</v>
      </c>
      <c r="D32" s="24">
        <v>7.8601629644711769E-3</v>
      </c>
      <c r="E32" s="24">
        <v>3.2753217490569746E-2</v>
      </c>
      <c r="F32" s="24">
        <v>1.8121923647777306E-2</v>
      </c>
      <c r="G32" s="24">
        <v>4.7826359537630134E-2</v>
      </c>
      <c r="I32" s="24">
        <v>4.0035071640024032E-2</v>
      </c>
      <c r="J32" s="24">
        <v>7.8601629644711769E-3</v>
      </c>
      <c r="K32" s="24">
        <v>3.2753217490569746E-2</v>
      </c>
      <c r="L32" s="24">
        <v>1.8121923647777306E-2</v>
      </c>
      <c r="M32" s="24">
        <v>4.7826359537630134E-2</v>
      </c>
    </row>
    <row r="33" spans="1:13" x14ac:dyDescent="0.2">
      <c r="A33" s="137"/>
      <c r="B33" s="24" t="s">
        <v>370</v>
      </c>
      <c r="C33" s="24">
        <v>4.1369245388030787E-2</v>
      </c>
      <c r="D33" s="24">
        <v>7.4472167692543221E-3</v>
      </c>
      <c r="E33" s="24">
        <v>3.2425761473080003E-2</v>
      </c>
      <c r="F33" s="24">
        <v>1.7780627193232174E-2</v>
      </c>
      <c r="G33" s="24">
        <v>4.7038713534107032E-2</v>
      </c>
      <c r="I33" s="24">
        <v>4.1369245388030787E-2</v>
      </c>
      <c r="J33" s="24">
        <v>7.4472167692543221E-3</v>
      </c>
      <c r="K33" s="24">
        <v>3.2425761473080003E-2</v>
      </c>
      <c r="L33" s="24">
        <v>1.7780627193232174E-2</v>
      </c>
      <c r="M33" s="24">
        <v>4.7038713534107032E-2</v>
      </c>
    </row>
    <row r="34" spans="1:13" x14ac:dyDescent="0.2">
      <c r="A34" s="137"/>
      <c r="B34" s="24" t="s">
        <v>370</v>
      </c>
      <c r="C34" s="24">
        <v>4.2623337685433936E-2</v>
      </c>
      <c r="D34" s="24">
        <v>7.4251995894420841E-3</v>
      </c>
      <c r="E34" s="24">
        <v>3.1586010976444805E-2</v>
      </c>
      <c r="F34" s="24">
        <v>1.7695384200951493E-2</v>
      </c>
      <c r="G34" s="24">
        <v>4.6359016391558983E-2</v>
      </c>
      <c r="I34" s="24">
        <v>4.2623337685433936E-2</v>
      </c>
      <c r="J34" s="24">
        <v>7.4251995894420841E-3</v>
      </c>
      <c r="K34" s="24">
        <v>3.1586010976444805E-2</v>
      </c>
      <c r="L34" s="24">
        <v>1.7695384200951493E-2</v>
      </c>
      <c r="M34" s="24">
        <v>4.6359016391558983E-2</v>
      </c>
    </row>
    <row r="35" spans="1:13" x14ac:dyDescent="0.2">
      <c r="A35" s="137"/>
      <c r="B35" s="24" t="s">
        <v>370</v>
      </c>
      <c r="C35" s="24">
        <v>4.3863039989049162E-2</v>
      </c>
      <c r="D35" s="24">
        <v>1.052361624342355E-2</v>
      </c>
      <c r="E35" s="24">
        <v>2.9994111228980849E-2</v>
      </c>
      <c r="F35" s="24">
        <v>1.7338948859470037E-2</v>
      </c>
      <c r="G35" s="24">
        <v>4.1854376652821518E-2</v>
      </c>
      <c r="I35" s="24">
        <v>4.3863039989049162E-2</v>
      </c>
      <c r="J35" s="24">
        <v>1.052361624342355E-2</v>
      </c>
      <c r="K35" s="24">
        <v>2.9994111228980849E-2</v>
      </c>
      <c r="L35" s="24">
        <v>1.7338948859470037E-2</v>
      </c>
      <c r="M35" s="24">
        <v>4.1854376652821518E-2</v>
      </c>
    </row>
    <row r="36" spans="1:13" x14ac:dyDescent="0.2">
      <c r="A36" s="137"/>
      <c r="B36" s="24" t="s">
        <v>370</v>
      </c>
      <c r="C36" s="24">
        <v>4.5916642734088089E-2</v>
      </c>
      <c r="D36" s="24">
        <v>1.0243298720557389E-2</v>
      </c>
      <c r="E36" s="24">
        <v>2.8281947469894549E-2</v>
      </c>
      <c r="F36" s="24">
        <v>1.7209059452592646E-2</v>
      </c>
      <c r="G36" s="24">
        <v>4.5894463845064556E-2</v>
      </c>
      <c r="I36" s="24">
        <v>4.5916642734088089E-2</v>
      </c>
      <c r="J36" s="24">
        <v>1.0243298720557389E-2</v>
      </c>
      <c r="K36" s="24">
        <v>2.8281947469894549E-2</v>
      </c>
      <c r="L36" s="24">
        <v>1.7209059452592646E-2</v>
      </c>
      <c r="M36" s="24">
        <v>4.5894463845064556E-2</v>
      </c>
    </row>
    <row r="37" spans="1:13" x14ac:dyDescent="0.2">
      <c r="A37" s="137"/>
      <c r="B37" s="24" t="s">
        <v>370</v>
      </c>
      <c r="C37" s="24">
        <v>4.7826960475395974E-2</v>
      </c>
      <c r="D37" s="24">
        <v>1.049573899444646E-2</v>
      </c>
      <c r="E37" s="24">
        <v>2.7192510815559609E-2</v>
      </c>
      <c r="F37" s="24">
        <v>1.6726013138255055E-2</v>
      </c>
      <c r="G37" s="24">
        <v>4.6397678461653602E-2</v>
      </c>
      <c r="I37" s="24">
        <v>4.7826960475395974E-2</v>
      </c>
      <c r="J37" s="24">
        <v>1.049573899444646E-2</v>
      </c>
      <c r="K37" s="24">
        <v>2.7192510815559609E-2</v>
      </c>
      <c r="L37" s="24">
        <v>1.6726013138255055E-2</v>
      </c>
      <c r="M37" s="24">
        <v>4.6397678461653602E-2</v>
      </c>
    </row>
    <row r="38" spans="1:13" x14ac:dyDescent="0.2">
      <c r="A38" s="137"/>
      <c r="B38" s="24" t="s">
        <v>370</v>
      </c>
      <c r="C38" s="24">
        <v>4.8779350795674269E-2</v>
      </c>
      <c r="D38" s="24">
        <v>1.0876375461381968E-2</v>
      </c>
      <c r="E38" s="24">
        <v>2.9775407991139528E-2</v>
      </c>
      <c r="F38" s="24">
        <v>1.6408887429892622E-2</v>
      </c>
      <c r="G38" s="24">
        <v>4.7617275595205552E-2</v>
      </c>
      <c r="I38" s="24">
        <v>4.8779350795674269E-2</v>
      </c>
      <c r="J38" s="24">
        <v>1.0876375461381968E-2</v>
      </c>
      <c r="K38" s="24">
        <v>2.9775407991139528E-2</v>
      </c>
      <c r="L38" s="24">
        <v>1.6408887429892622E-2</v>
      </c>
      <c r="M38" s="24">
        <v>4.7617275595205552E-2</v>
      </c>
    </row>
    <row r="39" spans="1:13" x14ac:dyDescent="0.2">
      <c r="A39" s="137"/>
      <c r="B39" s="24" t="s">
        <v>370</v>
      </c>
      <c r="C39" s="24">
        <v>4.7714459403794686E-2</v>
      </c>
      <c r="D39" s="24">
        <v>1.1078649147850133E-2</v>
      </c>
      <c r="E39" s="24">
        <v>2.8388680219084507E-2</v>
      </c>
      <c r="F39" s="24">
        <v>1.6608156459875387E-2</v>
      </c>
      <c r="G39" s="24">
        <v>3.9361120248469675E-2</v>
      </c>
      <c r="I39" s="24">
        <v>4.7714459403794686E-2</v>
      </c>
      <c r="J39" s="24">
        <v>1.1078649147850133E-2</v>
      </c>
      <c r="K39" s="24">
        <v>2.8388680219084507E-2</v>
      </c>
      <c r="L39" s="24">
        <v>1.6608156459875387E-2</v>
      </c>
      <c r="M39" s="24">
        <v>3.9361120248469675E-2</v>
      </c>
    </row>
    <row r="40" spans="1:13" x14ac:dyDescent="0.2">
      <c r="A40" s="137"/>
      <c r="B40" s="24" t="s">
        <v>370</v>
      </c>
      <c r="C40" s="24">
        <v>4.7476965562566018E-2</v>
      </c>
      <c r="D40" s="24">
        <v>1.1562077407559074E-2</v>
      </c>
      <c r="E40" s="24">
        <v>2.9944444094308586E-2</v>
      </c>
      <c r="F40" s="24">
        <v>1.680673300674573E-2</v>
      </c>
      <c r="G40" s="24">
        <v>4.0580366079772723E-2</v>
      </c>
      <c r="I40" s="24">
        <v>4.7476965562566018E-2</v>
      </c>
      <c r="J40" s="24">
        <v>1.1562077407559074E-2</v>
      </c>
      <c r="K40" s="24">
        <v>2.9944444094308586E-2</v>
      </c>
      <c r="L40" s="24">
        <v>1.680673300674573E-2</v>
      </c>
      <c r="M40" s="24">
        <v>4.0580366079772723E-2</v>
      </c>
    </row>
    <row r="41" spans="1:13" x14ac:dyDescent="0.2">
      <c r="A41" s="137">
        <v>2014</v>
      </c>
      <c r="B41" s="24" t="s">
        <v>370</v>
      </c>
      <c r="C41" s="24">
        <v>4.5980916043800432E-2</v>
      </c>
      <c r="D41" s="24">
        <v>1.1684517976048431E-2</v>
      </c>
      <c r="E41" s="24">
        <v>3.0713835519553832E-2</v>
      </c>
      <c r="F41" s="24">
        <v>1.977978511099392E-2</v>
      </c>
      <c r="G41" s="24">
        <v>4.1212928601122759E-2</v>
      </c>
      <c r="I41" s="24">
        <v>4.5980916043800432E-2</v>
      </c>
      <c r="J41" s="24">
        <v>1.1684517976048431E-2</v>
      </c>
      <c r="K41" s="24">
        <v>3.0713835519553832E-2</v>
      </c>
      <c r="L41" s="24">
        <v>1.977978511099392E-2</v>
      </c>
      <c r="M41" s="24">
        <v>4.1212928601122759E-2</v>
      </c>
    </row>
    <row r="42" spans="1:13" x14ac:dyDescent="0.2">
      <c r="A42" s="137"/>
      <c r="B42" s="24" t="s">
        <v>370</v>
      </c>
      <c r="C42" s="24">
        <v>4.4948697701431041E-2</v>
      </c>
      <c r="D42" s="24">
        <v>1.1454581584791183E-2</v>
      </c>
      <c r="E42" s="24">
        <v>2.8284162581042532E-2</v>
      </c>
      <c r="F42" s="24">
        <v>1.9572127948321059E-2</v>
      </c>
      <c r="G42" s="24">
        <v>4.2251570672167366E-2</v>
      </c>
      <c r="I42" s="24">
        <v>4.4948697701431041E-2</v>
      </c>
      <c r="J42" s="24">
        <v>1.1454581584791183E-2</v>
      </c>
      <c r="K42" s="24">
        <v>2.8284162581042532E-2</v>
      </c>
      <c r="L42" s="24">
        <v>1.9572127948321059E-2</v>
      </c>
      <c r="M42" s="24">
        <v>4.2251570672167366E-2</v>
      </c>
    </row>
    <row r="43" spans="1:13" x14ac:dyDescent="0.2">
      <c r="A43" s="137"/>
      <c r="B43" s="24" t="s">
        <v>370</v>
      </c>
      <c r="C43" s="24">
        <v>4.3698957935682729E-2</v>
      </c>
      <c r="D43" s="24">
        <v>6.0985817667620852E-2</v>
      </c>
      <c r="E43" s="24">
        <v>2.5394183123078107E-2</v>
      </c>
      <c r="F43" s="24">
        <v>1.9010045020470268E-2</v>
      </c>
      <c r="G43" s="24">
        <v>4.0066828932895399E-2</v>
      </c>
      <c r="I43" s="24">
        <v>4.3698957935682729E-2</v>
      </c>
      <c r="J43" s="24">
        <v>6.0985817667620852E-2</v>
      </c>
      <c r="K43" s="24">
        <v>2.5394183123078107E-2</v>
      </c>
      <c r="L43" s="24">
        <v>1.9010045020470268E-2</v>
      </c>
      <c r="M43" s="24">
        <v>4.0066828932895399E-2</v>
      </c>
    </row>
    <row r="44" spans="1:13" x14ac:dyDescent="0.2">
      <c r="A44" s="137"/>
      <c r="B44" s="24" t="s">
        <v>370</v>
      </c>
      <c r="C44" s="24">
        <v>4.4215218972630241E-2</v>
      </c>
      <c r="D44" s="24">
        <v>6.1013562118783997E-2</v>
      </c>
      <c r="E44" s="24">
        <v>2.6546210276147914E-2</v>
      </c>
      <c r="F44" s="24">
        <v>1.8233757715876785E-2</v>
      </c>
      <c r="G44" s="24">
        <v>3.9886762222660715E-2</v>
      </c>
      <c r="I44" s="24">
        <v>4.4215218972630241E-2</v>
      </c>
      <c r="J44" s="24">
        <v>6.1013562118783997E-2</v>
      </c>
      <c r="K44" s="24">
        <v>2.6546210276147914E-2</v>
      </c>
      <c r="L44" s="24">
        <v>1.8233757715876785E-2</v>
      </c>
      <c r="M44" s="24">
        <v>3.9886762222660715E-2</v>
      </c>
    </row>
    <row r="45" spans="1:13" x14ac:dyDescent="0.2">
      <c r="A45" s="137"/>
      <c r="B45" s="24" t="s">
        <v>370</v>
      </c>
      <c r="C45" s="24">
        <v>4.5933027007089552E-2</v>
      </c>
      <c r="D45" s="24">
        <v>6.1129697184071033E-2</v>
      </c>
      <c r="E45" s="24">
        <v>2.7757730008861642E-2</v>
      </c>
      <c r="F45" s="24">
        <v>1.8076995125576242E-2</v>
      </c>
      <c r="G45" s="24">
        <v>3.9186899735833475E-2</v>
      </c>
      <c r="I45" s="24">
        <v>4.5933027007089552E-2</v>
      </c>
      <c r="J45" s="24">
        <v>6.1129697184071033E-2</v>
      </c>
      <c r="K45" s="24">
        <v>2.7757730008861642E-2</v>
      </c>
      <c r="L45" s="24">
        <v>1.8076995125576242E-2</v>
      </c>
      <c r="M45" s="24">
        <v>3.9186899735833475E-2</v>
      </c>
    </row>
    <row r="46" spans="1:13" x14ac:dyDescent="0.2">
      <c r="A46" s="137"/>
      <c r="B46" s="24" t="s">
        <v>370</v>
      </c>
      <c r="C46" s="24">
        <v>4.7299861874466109E-2</v>
      </c>
      <c r="D46" s="24">
        <v>5.2633246772949775E-2</v>
      </c>
      <c r="E46" s="24">
        <v>2.6384802584479228E-2</v>
      </c>
      <c r="F46" s="24">
        <v>1.795765453640797E-2</v>
      </c>
      <c r="G46" s="24">
        <v>4.078632982930161E-2</v>
      </c>
      <c r="I46" s="24">
        <v>4.7299861874466109E-2</v>
      </c>
      <c r="J46" s="24">
        <v>5.2633246772949775E-2</v>
      </c>
      <c r="K46" s="24">
        <v>2.6384802584479228E-2</v>
      </c>
      <c r="L46" s="24">
        <v>1.795765453640797E-2</v>
      </c>
      <c r="M46" s="24">
        <v>4.078632982930161E-2</v>
      </c>
    </row>
    <row r="47" spans="1:13" x14ac:dyDescent="0.2">
      <c r="A47" s="137"/>
      <c r="B47" s="24" t="s">
        <v>370</v>
      </c>
      <c r="C47" s="24">
        <v>4.900369212137709E-2</v>
      </c>
      <c r="D47" s="24">
        <v>4.892116907615101E-2</v>
      </c>
      <c r="E47" s="24">
        <v>2.5733081381936418E-2</v>
      </c>
      <c r="F47" s="24">
        <v>1.7895263715237097E-2</v>
      </c>
      <c r="G47" s="24">
        <v>4.0962403478216225E-2</v>
      </c>
      <c r="I47" s="24">
        <v>4.900369212137709E-2</v>
      </c>
      <c r="J47" s="24">
        <v>4.892116907615101E-2</v>
      </c>
      <c r="K47" s="24">
        <v>2.5733081381936418E-2</v>
      </c>
      <c r="L47" s="24">
        <v>1.7895263715237097E-2</v>
      </c>
      <c r="M47" s="24">
        <v>4.0962403478216225E-2</v>
      </c>
    </row>
    <row r="48" spans="1:13" x14ac:dyDescent="0.2">
      <c r="A48" s="137"/>
      <c r="B48" s="24" t="s">
        <v>370</v>
      </c>
      <c r="C48" s="24">
        <v>5.0040927432519575E-2</v>
      </c>
      <c r="D48" s="24">
        <v>5.0253900298999746E-2</v>
      </c>
      <c r="E48" s="24">
        <v>2.6205896987327674E-2</v>
      </c>
      <c r="F48" s="24">
        <v>1.7824460975402533E-2</v>
      </c>
      <c r="G48" s="24">
        <v>4.1176969246959988E-2</v>
      </c>
      <c r="I48" s="24">
        <v>5.0040927432519575E-2</v>
      </c>
      <c r="J48" s="24">
        <v>5.0253900298999746E-2</v>
      </c>
      <c r="K48" s="24">
        <v>2.6205896987327674E-2</v>
      </c>
      <c r="L48" s="24">
        <v>1.7824460975402533E-2</v>
      </c>
      <c r="M48" s="24">
        <v>4.1176969246959988E-2</v>
      </c>
    </row>
    <row r="49" spans="1:13" x14ac:dyDescent="0.2">
      <c r="A49" s="137"/>
      <c r="B49" s="24" t="s">
        <v>370</v>
      </c>
      <c r="C49" s="24">
        <v>5.0940720865159488E-2</v>
      </c>
      <c r="D49" s="24">
        <v>5.0229325087884094E-2</v>
      </c>
      <c r="E49" s="24">
        <v>2.4051834353503325E-2</v>
      </c>
      <c r="F49" s="24">
        <v>1.9659950343299194E-2</v>
      </c>
      <c r="G49" s="24">
        <v>4.1435068861663538E-2</v>
      </c>
      <c r="I49" s="24">
        <v>5.0940720865159488E-2</v>
      </c>
      <c r="J49" s="24">
        <v>5.0229325087884094E-2</v>
      </c>
      <c r="K49" s="24">
        <v>2.4051834353503325E-2</v>
      </c>
      <c r="L49" s="24">
        <v>1.9659950343299194E-2</v>
      </c>
      <c r="M49" s="24">
        <v>4.1435068861663538E-2</v>
      </c>
    </row>
    <row r="50" spans="1:13" x14ac:dyDescent="0.2">
      <c r="A50" s="137"/>
      <c r="B50" s="24" t="s">
        <v>370</v>
      </c>
      <c r="C50" s="24">
        <v>5.1020240683821348E-2</v>
      </c>
      <c r="D50" s="24">
        <v>4.7090612866741551E-2</v>
      </c>
      <c r="E50" s="24">
        <v>2.4290260014979723E-2</v>
      </c>
      <c r="F50" s="24">
        <v>1.9546155213731643E-2</v>
      </c>
      <c r="G50" s="24">
        <v>4.5578200837858407E-2</v>
      </c>
      <c r="I50" s="24">
        <v>5.1020240683821348E-2</v>
      </c>
      <c r="J50" s="24">
        <v>4.7090612866741551E-2</v>
      </c>
      <c r="K50" s="24">
        <v>2.4290260014979723E-2</v>
      </c>
      <c r="L50" s="24">
        <v>1.9546155213731643E-2</v>
      </c>
      <c r="M50" s="24">
        <v>4.5578200837858407E-2</v>
      </c>
    </row>
    <row r="51" spans="1:13" x14ac:dyDescent="0.2">
      <c r="A51" s="137"/>
      <c r="B51" s="24" t="s">
        <v>370</v>
      </c>
      <c r="C51" s="24">
        <v>5.0332251529637696E-2</v>
      </c>
      <c r="D51" s="24">
        <v>4.7072089137187266E-2</v>
      </c>
      <c r="E51" s="24">
        <v>2.4441153155823191E-2</v>
      </c>
      <c r="F51" s="24">
        <v>1.9645124921696008E-2</v>
      </c>
      <c r="G51" s="24">
        <v>4.3539039455262302E-2</v>
      </c>
      <c r="I51" s="24">
        <v>5.0332251529637696E-2</v>
      </c>
      <c r="J51" s="24">
        <v>4.7072089137187266E-2</v>
      </c>
      <c r="K51" s="24">
        <v>2.4441153155823191E-2</v>
      </c>
      <c r="L51" s="24">
        <v>1.9645124921696008E-2</v>
      </c>
      <c r="M51" s="24">
        <v>4.3539039455262302E-2</v>
      </c>
    </row>
    <row r="52" spans="1:13" x14ac:dyDescent="0.2">
      <c r="A52" s="137"/>
      <c r="B52" s="24" t="s">
        <v>370</v>
      </c>
      <c r="C52" s="24">
        <v>5.0022329803988415E-2</v>
      </c>
      <c r="D52" s="24">
        <v>5.3834344688195791E-2</v>
      </c>
      <c r="E52" s="24">
        <v>2.3835021899516463E-2</v>
      </c>
      <c r="F52" s="24">
        <v>1.9367966322882638E-2</v>
      </c>
      <c r="G52" s="24">
        <v>4.4231152232579535E-2</v>
      </c>
      <c r="I52" s="24">
        <v>5.0022329803988415E-2</v>
      </c>
      <c r="J52" s="24">
        <v>5.3834344688195791E-2</v>
      </c>
      <c r="K52" s="24">
        <v>2.3835021899516463E-2</v>
      </c>
      <c r="L52" s="24">
        <v>1.9367966322882638E-2</v>
      </c>
      <c r="M52" s="24">
        <v>4.4231152232579535E-2</v>
      </c>
    </row>
    <row r="53" spans="1:13" x14ac:dyDescent="0.2">
      <c r="A53" s="137">
        <v>2015</v>
      </c>
      <c r="B53" s="24" t="s">
        <v>370</v>
      </c>
      <c r="C53" s="24">
        <v>5.1434029005778877E-2</v>
      </c>
      <c r="D53" s="24">
        <v>1.6658596197856201E-2</v>
      </c>
      <c r="E53" s="24">
        <v>2.4104110634058658E-2</v>
      </c>
      <c r="F53" s="24">
        <v>2.0693181607371065E-2</v>
      </c>
      <c r="G53" s="24">
        <v>4.5408437725539832E-2</v>
      </c>
      <c r="I53" s="24">
        <v>5.1434029005778877E-2</v>
      </c>
      <c r="J53" s="24">
        <v>1.6658596197856201E-2</v>
      </c>
      <c r="K53" s="24">
        <v>2.4104110634058658E-2</v>
      </c>
      <c r="L53" s="24">
        <v>2.0693181607371065E-2</v>
      </c>
      <c r="M53" s="24">
        <v>4.5408437725539832E-2</v>
      </c>
    </row>
    <row r="54" spans="1:13" x14ac:dyDescent="0.2">
      <c r="A54" s="137"/>
      <c r="B54" s="24" t="s">
        <v>370</v>
      </c>
      <c r="C54" s="24">
        <v>5.0571154773131538E-2</v>
      </c>
      <c r="D54" s="24">
        <v>1.6569171402870394E-2</v>
      </c>
      <c r="E54" s="24">
        <v>2.0495288821375555E-2</v>
      </c>
      <c r="F54" s="24">
        <v>2.0671814900365831E-2</v>
      </c>
      <c r="G54" s="24">
        <v>4.5952088001221122E-2</v>
      </c>
      <c r="I54" s="24">
        <v>5.0571154773131538E-2</v>
      </c>
      <c r="J54" s="24">
        <v>1.6569171402870394E-2</v>
      </c>
      <c r="K54" s="24">
        <v>2.0495288821375555E-2</v>
      </c>
      <c r="L54" s="24">
        <v>2.0671814900365831E-2</v>
      </c>
      <c r="M54" s="24">
        <v>4.5952088001221122E-2</v>
      </c>
    </row>
    <row r="55" spans="1:13" x14ac:dyDescent="0.2">
      <c r="A55" s="137"/>
      <c r="B55" s="24" t="s">
        <v>370</v>
      </c>
      <c r="C55" s="24">
        <v>5.0533929513089715E-2</v>
      </c>
      <c r="D55" s="24">
        <v>1.749630156774425E-2</v>
      </c>
      <c r="E55" s="24">
        <v>1.8887133313640166E-2</v>
      </c>
      <c r="F55" s="24">
        <v>1.8307009809046215E-2</v>
      </c>
      <c r="G55" s="24">
        <v>4.7927477830631143E-2</v>
      </c>
      <c r="I55" s="24">
        <v>5.0533929513089715E-2</v>
      </c>
      <c r="J55" s="24">
        <v>1.749630156774425E-2</v>
      </c>
      <c r="K55" s="24">
        <v>1.8887133313640166E-2</v>
      </c>
      <c r="L55" s="24">
        <v>1.8307009809046215E-2</v>
      </c>
      <c r="M55" s="24">
        <v>4.7927477830631143E-2</v>
      </c>
    </row>
    <row r="56" spans="1:13" x14ac:dyDescent="0.2">
      <c r="A56" s="137"/>
      <c r="B56" s="24" t="s">
        <v>370</v>
      </c>
      <c r="C56" s="24">
        <v>5.0498092939539156E-2</v>
      </c>
      <c r="D56" s="24">
        <v>1.7485726131368156E-2</v>
      </c>
      <c r="E56" s="24">
        <v>2.1157753453241723E-2</v>
      </c>
      <c r="F56" s="24">
        <v>1.8903282932965376E-2</v>
      </c>
      <c r="G56" s="24">
        <v>4.8214766211857149E-2</v>
      </c>
      <c r="I56" s="24">
        <v>5.0498092939539156E-2</v>
      </c>
      <c r="J56" s="24">
        <v>1.7485726131368156E-2</v>
      </c>
      <c r="K56" s="24">
        <v>2.1157753453241723E-2</v>
      </c>
      <c r="L56" s="24">
        <v>1.8903282932965376E-2</v>
      </c>
      <c r="M56" s="24">
        <v>4.8214766211857149E-2</v>
      </c>
    </row>
    <row r="57" spans="1:13" x14ac:dyDescent="0.2">
      <c r="A57" s="137"/>
      <c r="B57" s="24" t="s">
        <v>370</v>
      </c>
      <c r="C57" s="24">
        <v>5.1209556704788238E-2</v>
      </c>
      <c r="D57" s="24">
        <v>1.7673271427654721E-2</v>
      </c>
      <c r="E57" s="24">
        <v>1.7700174678006678E-2</v>
      </c>
      <c r="F57" s="24">
        <v>1.9026002944701255E-2</v>
      </c>
      <c r="G57" s="24">
        <v>4.7360086614632757E-2</v>
      </c>
      <c r="I57" s="24">
        <v>5.1209556704788238E-2</v>
      </c>
      <c r="J57" s="24">
        <v>1.7673271427654721E-2</v>
      </c>
      <c r="K57" s="24">
        <v>1.7700174678006678E-2</v>
      </c>
      <c r="L57" s="24">
        <v>1.9026002944701255E-2</v>
      </c>
      <c r="M57" s="24">
        <v>4.7360086614632757E-2</v>
      </c>
    </row>
    <row r="58" spans="1:13" x14ac:dyDescent="0.2">
      <c r="A58" s="137"/>
      <c r="B58" s="24" t="s">
        <v>370</v>
      </c>
      <c r="C58" s="24">
        <v>5.152473209496166E-2</v>
      </c>
      <c r="D58" s="24">
        <v>1.7774388507969245E-2</v>
      </c>
      <c r="E58" s="24">
        <v>1.685601611852016E-2</v>
      </c>
      <c r="F58" s="24">
        <v>1.8846829223824319E-2</v>
      </c>
      <c r="G58" s="24">
        <v>4.6528266835778057E-2</v>
      </c>
      <c r="I58" s="24">
        <v>5.152473209496166E-2</v>
      </c>
      <c r="J58" s="24">
        <v>1.7774388507969245E-2</v>
      </c>
      <c r="K58" s="24">
        <v>1.685601611852016E-2</v>
      </c>
      <c r="L58" s="24">
        <v>1.8846829223824319E-2</v>
      </c>
      <c r="M58" s="24">
        <v>4.6528266835778057E-2</v>
      </c>
    </row>
    <row r="59" spans="1:13" x14ac:dyDescent="0.2">
      <c r="A59" s="137"/>
      <c r="B59" s="24" t="s">
        <v>370</v>
      </c>
      <c r="C59" s="24">
        <v>5.4125116342171334E-2</v>
      </c>
      <c r="D59" s="24">
        <v>1.7746718510065273E-2</v>
      </c>
      <c r="E59" s="24">
        <v>1.6651368210151903E-2</v>
      </c>
      <c r="F59" s="24">
        <v>1.5899989054665643E-2</v>
      </c>
      <c r="G59" s="24">
        <v>4.4297827539046153E-2</v>
      </c>
      <c r="I59" s="24">
        <v>5.4125116342171334E-2</v>
      </c>
      <c r="J59" s="24">
        <v>1.7746718510065273E-2</v>
      </c>
      <c r="K59" s="24">
        <v>1.6651368210151903E-2</v>
      </c>
      <c r="L59" s="24">
        <v>1.5899989054665643E-2</v>
      </c>
      <c r="M59" s="24">
        <v>4.4297827539046153E-2</v>
      </c>
    </row>
    <row r="60" spans="1:13" x14ac:dyDescent="0.2">
      <c r="A60" s="137"/>
      <c r="B60" s="24" t="s">
        <v>370</v>
      </c>
      <c r="C60" s="24">
        <v>5.4751388308124406E-2</v>
      </c>
      <c r="D60" s="24">
        <v>1.7249066261622405E-2</v>
      </c>
      <c r="E60" s="24">
        <v>1.7139075408907432E-2</v>
      </c>
      <c r="F60" s="24">
        <v>1.581565367479321E-2</v>
      </c>
      <c r="G60" s="24">
        <v>4.3768905318077311E-2</v>
      </c>
      <c r="I60" s="24">
        <v>5.4751388308124406E-2</v>
      </c>
      <c r="J60" s="24">
        <v>1.7249066261622405E-2</v>
      </c>
      <c r="K60" s="24">
        <v>1.7139075408907432E-2</v>
      </c>
      <c r="L60" s="24">
        <v>1.581565367479321E-2</v>
      </c>
      <c r="M60" s="24">
        <v>4.3768905318077311E-2</v>
      </c>
    </row>
    <row r="61" spans="1:13" x14ac:dyDescent="0.2">
      <c r="A61" s="137"/>
      <c r="B61" s="24" t="s">
        <v>370</v>
      </c>
      <c r="C61" s="24">
        <v>5.5303018059561539E-2</v>
      </c>
      <c r="D61" s="24">
        <v>1.7711521823012114E-2</v>
      </c>
      <c r="E61" s="24">
        <v>1.8922801516512735E-2</v>
      </c>
      <c r="F61" s="24">
        <v>1.5667318625966681E-2</v>
      </c>
      <c r="G61" s="24">
        <v>4.6246945725599301E-2</v>
      </c>
      <c r="I61" s="24">
        <v>5.5303018059561539E-2</v>
      </c>
      <c r="J61" s="24">
        <v>1.7711521823012114E-2</v>
      </c>
      <c r="K61" s="24">
        <v>1.8922801516512735E-2</v>
      </c>
      <c r="L61" s="24">
        <v>1.5667318625966681E-2</v>
      </c>
      <c r="M61" s="24">
        <v>4.6246945725599301E-2</v>
      </c>
    </row>
    <row r="62" spans="1:13" x14ac:dyDescent="0.2">
      <c r="A62" s="137"/>
      <c r="B62" s="24" t="s">
        <v>370</v>
      </c>
      <c r="C62" s="24">
        <v>5.5356616570999703E-2</v>
      </c>
      <c r="D62" s="24">
        <v>2.109371864307483E-2</v>
      </c>
      <c r="E62" s="24">
        <v>1.7833988351715638E-2</v>
      </c>
      <c r="F62" s="24">
        <v>1.5390408732696328E-2</v>
      </c>
      <c r="G62" s="24">
        <v>5.1545849969836174E-2</v>
      </c>
      <c r="I62" s="24">
        <v>5.5356616570999703E-2</v>
      </c>
      <c r="J62" s="24">
        <v>2.109371864307483E-2</v>
      </c>
      <c r="K62" s="24">
        <v>1.7833988351715638E-2</v>
      </c>
      <c r="L62" s="24">
        <v>1.5390408732696328E-2</v>
      </c>
      <c r="M62" s="24">
        <v>5.1545849969836174E-2</v>
      </c>
    </row>
    <row r="63" spans="1:13" x14ac:dyDescent="0.2">
      <c r="A63" s="137"/>
      <c r="B63" s="24" t="s">
        <v>370</v>
      </c>
      <c r="C63" s="24">
        <v>5.4618183095159853E-2</v>
      </c>
      <c r="D63" s="24">
        <v>2.1298080978652843E-2</v>
      </c>
      <c r="E63" s="24">
        <v>2.0133157779418171E-2</v>
      </c>
      <c r="F63" s="24">
        <v>1.5355674625083597E-2</v>
      </c>
      <c r="G63" s="24">
        <v>4.6696074325404874E-2</v>
      </c>
      <c r="I63" s="24">
        <v>5.4618183095159853E-2</v>
      </c>
      <c r="J63" s="24">
        <v>2.1298080978652843E-2</v>
      </c>
      <c r="K63" s="24">
        <v>2.0133157779418171E-2</v>
      </c>
      <c r="L63" s="24">
        <v>1.5355674625083597E-2</v>
      </c>
      <c r="M63" s="24">
        <v>4.6696074325404874E-2</v>
      </c>
    </row>
    <row r="64" spans="1:13" x14ac:dyDescent="0.2">
      <c r="A64" s="137"/>
      <c r="B64" s="24" t="s">
        <v>370</v>
      </c>
      <c r="C64" s="24">
        <v>5.4946404292885685E-2</v>
      </c>
      <c r="D64" s="24">
        <v>2.1210498626788549E-2</v>
      </c>
      <c r="E64" s="24">
        <v>2.1679781089079114E-2</v>
      </c>
      <c r="F64" s="24">
        <v>1.5623797970035287E-2</v>
      </c>
      <c r="G64" s="24">
        <v>4.1955609990627168E-2</v>
      </c>
      <c r="I64" s="24">
        <v>5.4946404292885685E-2</v>
      </c>
      <c r="J64" s="24">
        <v>2.1210498626788549E-2</v>
      </c>
      <c r="K64" s="24">
        <v>2.1679781089079114E-2</v>
      </c>
      <c r="L64" s="24">
        <v>1.5623797970035287E-2</v>
      </c>
      <c r="M64" s="24">
        <v>4.1955609990627168E-2</v>
      </c>
    </row>
    <row r="65" spans="1:13" x14ac:dyDescent="0.2">
      <c r="A65" s="137">
        <v>2016</v>
      </c>
      <c r="B65" s="24" t="s">
        <v>370</v>
      </c>
      <c r="C65" s="24">
        <v>5.4591933817929796E-2</v>
      </c>
      <c r="D65" s="24">
        <v>2.0766654255750448E-2</v>
      </c>
      <c r="E65" s="24">
        <v>2.4426679140814936E-2</v>
      </c>
      <c r="F65" s="24">
        <v>1.5968086920569471E-2</v>
      </c>
      <c r="G65" s="24">
        <v>4.2110602055320412E-2</v>
      </c>
      <c r="I65" s="24">
        <v>5.4591933817929796E-2</v>
      </c>
      <c r="J65" s="24">
        <v>2.0766654255750448E-2</v>
      </c>
      <c r="K65" s="24">
        <v>2.4426679140814936E-2</v>
      </c>
      <c r="L65" s="24">
        <v>1.5968086920569471E-2</v>
      </c>
      <c r="M65" s="24">
        <v>4.2110602055320412E-2</v>
      </c>
    </row>
    <row r="66" spans="1:13" x14ac:dyDescent="0.2">
      <c r="A66" s="137"/>
      <c r="B66" s="24" t="s">
        <v>370</v>
      </c>
      <c r="C66" s="24">
        <v>5.4567959375796192E-2</v>
      </c>
      <c r="D66" s="24">
        <v>2.2453124430484951E-2</v>
      </c>
      <c r="E66" s="24">
        <v>2.5175191795581059E-2</v>
      </c>
      <c r="F66" s="24">
        <v>1.6160285559556606E-2</v>
      </c>
      <c r="G66" s="24">
        <v>4.2927648657790182E-2</v>
      </c>
      <c r="I66" s="24">
        <v>5.4567959375796192E-2</v>
      </c>
      <c r="J66" s="24">
        <v>2.2453124430484951E-2</v>
      </c>
      <c r="K66" s="24">
        <v>2.5175191795581059E-2</v>
      </c>
      <c r="L66" s="24">
        <v>1.6160285559556606E-2</v>
      </c>
      <c r="M66" s="24">
        <v>4.2927648657790182E-2</v>
      </c>
    </row>
    <row r="67" spans="1:13" x14ac:dyDescent="0.2">
      <c r="A67" s="137"/>
      <c r="B67" s="24" t="s">
        <v>370</v>
      </c>
      <c r="C67" s="24">
        <v>5.3138473165479011E-2</v>
      </c>
      <c r="D67" s="24">
        <v>2.1893942446330736E-2</v>
      </c>
      <c r="E67" s="24">
        <v>2.3319144359650764E-2</v>
      </c>
      <c r="F67" s="24">
        <v>1.5865163462724791E-2</v>
      </c>
      <c r="G67" s="24">
        <v>5.8301221818144108E-2</v>
      </c>
      <c r="I67" s="24">
        <v>5.3138473165479011E-2</v>
      </c>
      <c r="J67" s="24">
        <v>2.1893942446330736E-2</v>
      </c>
      <c r="K67" s="24">
        <v>2.3319144359650764E-2</v>
      </c>
      <c r="L67" s="24">
        <v>1.5865163462724791E-2</v>
      </c>
      <c r="M67" s="24">
        <v>5.8301221818144108E-2</v>
      </c>
    </row>
    <row r="68" spans="1:13" x14ac:dyDescent="0.2">
      <c r="A68" s="137"/>
      <c r="B68" s="24" t="s">
        <v>370</v>
      </c>
      <c r="C68" s="24">
        <v>5.3783032853301625E-2</v>
      </c>
      <c r="D68" s="24">
        <v>2.2129411582049164E-2</v>
      </c>
      <c r="E68" s="24">
        <v>2.0053588323312378E-2</v>
      </c>
      <c r="F68" s="24">
        <v>1.61273759601805E-2</v>
      </c>
      <c r="G68" s="24">
        <v>5.6473532239362759E-2</v>
      </c>
      <c r="I68" s="24">
        <v>5.3783032853301625E-2</v>
      </c>
      <c r="J68" s="24">
        <v>2.2129411582049164E-2</v>
      </c>
      <c r="K68" s="24">
        <v>2.0053588323312378E-2</v>
      </c>
      <c r="L68" s="24">
        <v>1.61273759601805E-2</v>
      </c>
      <c r="M68" s="24">
        <v>5.6473532239362759E-2</v>
      </c>
    </row>
    <row r="69" spans="1:13" x14ac:dyDescent="0.2">
      <c r="A69" s="137"/>
      <c r="B69" s="24" t="s">
        <v>370</v>
      </c>
      <c r="C69" s="24">
        <v>5.4276347548762781E-2</v>
      </c>
      <c r="D69" s="24">
        <v>2.2303391533224554E-2</v>
      </c>
      <c r="E69" s="24">
        <v>1.8776125501584841E-2</v>
      </c>
      <c r="F69" s="24">
        <v>1.6486673283008554E-2</v>
      </c>
      <c r="G69" s="24">
        <v>4.3647148423034313E-2</v>
      </c>
      <c r="I69" s="24">
        <v>5.4276347548762781E-2</v>
      </c>
      <c r="J69" s="24">
        <v>2.2303391533224554E-2</v>
      </c>
      <c r="K69" s="24">
        <v>1.8776125501584841E-2</v>
      </c>
      <c r="L69" s="24">
        <v>1.6486673283008554E-2</v>
      </c>
      <c r="M69" s="24">
        <v>4.3647148423034313E-2</v>
      </c>
    </row>
    <row r="70" spans="1:13" x14ac:dyDescent="0.2">
      <c r="A70" s="137"/>
      <c r="B70" s="24" t="s">
        <v>370</v>
      </c>
      <c r="C70" s="24">
        <v>5.4768215886741196E-2</v>
      </c>
      <c r="D70" s="24">
        <v>2.3913254227801013E-2</v>
      </c>
      <c r="E70" s="24">
        <v>1.6404141378994357E-2</v>
      </c>
      <c r="F70" s="24">
        <v>1.646918247637013E-2</v>
      </c>
      <c r="G70" s="24">
        <v>4.3334973960017925E-2</v>
      </c>
      <c r="I70" s="24">
        <v>5.4768215886741196E-2</v>
      </c>
      <c r="J70" s="24">
        <v>2.3913254227801013E-2</v>
      </c>
      <c r="K70" s="24">
        <v>1.6404141378994357E-2</v>
      </c>
      <c r="L70" s="24">
        <v>1.646918247637013E-2</v>
      </c>
      <c r="M70" s="24">
        <v>4.3334973960017925E-2</v>
      </c>
    </row>
    <row r="71" spans="1:13" x14ac:dyDescent="0.2">
      <c r="A71" s="137"/>
      <c r="B71" s="24" t="s">
        <v>370</v>
      </c>
      <c r="C71" s="24">
        <v>5.5360590811612917E-2</v>
      </c>
      <c r="D71" s="24">
        <v>2.134175219367089E-2</v>
      </c>
      <c r="E71" s="24">
        <v>1.6675482581764423E-2</v>
      </c>
      <c r="F71" s="24">
        <v>1.65641548217338E-2</v>
      </c>
      <c r="G71" s="24">
        <v>4.3868066981385734E-2</v>
      </c>
      <c r="I71" s="24">
        <v>5.5360590811612917E-2</v>
      </c>
      <c r="J71" s="24">
        <v>2.134175219367089E-2</v>
      </c>
      <c r="K71" s="24">
        <v>1.6675482581764423E-2</v>
      </c>
      <c r="L71" s="24">
        <v>1.65641548217338E-2</v>
      </c>
      <c r="M71" s="24">
        <v>4.3868066981385734E-2</v>
      </c>
    </row>
    <row r="72" spans="1:13" x14ac:dyDescent="0.2">
      <c r="A72" s="137"/>
      <c r="B72" s="24" t="s">
        <v>370</v>
      </c>
      <c r="C72" s="24">
        <v>5.6307191731401411E-2</v>
      </c>
      <c r="D72" s="24">
        <v>2.1407273772892831E-2</v>
      </c>
      <c r="E72" s="24">
        <v>1.5245439114564016E-2</v>
      </c>
      <c r="F72" s="24">
        <v>1.6491687205788839E-2</v>
      </c>
      <c r="G72" s="24">
        <v>4.3285086914457926E-2</v>
      </c>
      <c r="I72" s="24">
        <v>5.6307191731401411E-2</v>
      </c>
      <c r="J72" s="24">
        <v>2.1407273772892831E-2</v>
      </c>
      <c r="K72" s="24">
        <v>1.5245439114564016E-2</v>
      </c>
      <c r="L72" s="24">
        <v>1.6491687205788839E-2</v>
      </c>
      <c r="M72" s="24">
        <v>4.3285086914457926E-2</v>
      </c>
    </row>
    <row r="73" spans="1:13" x14ac:dyDescent="0.2">
      <c r="A73" s="137"/>
      <c r="B73" s="24" t="s">
        <v>370</v>
      </c>
      <c r="C73" s="24">
        <v>5.611628404819579E-2</v>
      </c>
      <c r="D73" s="24">
        <v>1.9464625338394999E-2</v>
      </c>
      <c r="E73" s="24">
        <v>1.5831942269956389E-2</v>
      </c>
      <c r="F73" s="24">
        <v>1.6260336777638093E-2</v>
      </c>
      <c r="G73" s="24">
        <v>4.3762577544188913E-2</v>
      </c>
      <c r="I73" s="24">
        <v>5.611628404819579E-2</v>
      </c>
      <c r="J73" s="24">
        <v>1.9464625338394999E-2</v>
      </c>
      <c r="K73" s="24">
        <v>1.5831942269956389E-2</v>
      </c>
      <c r="L73" s="24">
        <v>1.6260336777638093E-2</v>
      </c>
      <c r="M73" s="24">
        <v>4.3762577544188913E-2</v>
      </c>
    </row>
    <row r="74" spans="1:13" x14ac:dyDescent="0.2">
      <c r="A74" s="137"/>
      <c r="B74" s="24" t="s">
        <v>370</v>
      </c>
      <c r="C74" s="24">
        <v>5.5548673224764013E-2</v>
      </c>
      <c r="D74" s="24">
        <v>1.7250068185118136E-2</v>
      </c>
      <c r="E74" s="24">
        <v>1.5900797893634064E-2</v>
      </c>
      <c r="F74" s="24">
        <v>1.6877239189792326E-2</v>
      </c>
      <c r="G74" s="24">
        <v>4.2964560488569753E-2</v>
      </c>
      <c r="I74" s="24">
        <v>5.5548673224764013E-2</v>
      </c>
      <c r="J74" s="24">
        <v>1.7250068185118136E-2</v>
      </c>
      <c r="K74" s="24">
        <v>1.5900797893634064E-2</v>
      </c>
      <c r="L74" s="24">
        <v>1.6877239189792326E-2</v>
      </c>
      <c r="M74" s="24">
        <v>4.2964560488569753E-2</v>
      </c>
    </row>
    <row r="75" spans="1:13" x14ac:dyDescent="0.2">
      <c r="A75" s="137"/>
      <c r="B75" s="24" t="s">
        <v>370</v>
      </c>
      <c r="C75" s="24">
        <v>5.419527899333295E-2</v>
      </c>
      <c r="D75" s="24">
        <v>1.9218904391945995E-2</v>
      </c>
      <c r="E75" s="24">
        <v>1.5623696698700633E-2</v>
      </c>
      <c r="F75" s="24">
        <v>1.6300969731690547E-2</v>
      </c>
      <c r="G75" s="24">
        <v>4.2994455717936669E-2</v>
      </c>
      <c r="I75" s="24">
        <v>5.419527899333295E-2</v>
      </c>
      <c r="J75" s="24">
        <v>1.9218904391945995E-2</v>
      </c>
      <c r="K75" s="24">
        <v>1.5623696698700633E-2</v>
      </c>
      <c r="L75" s="24">
        <v>1.6300969731690547E-2</v>
      </c>
      <c r="M75" s="24">
        <v>4.2994455717936669E-2</v>
      </c>
    </row>
    <row r="76" spans="1:13" x14ac:dyDescent="0.2">
      <c r="A76" s="137"/>
      <c r="B76" s="24" t="s">
        <v>370</v>
      </c>
      <c r="C76" s="24">
        <v>5.1133464854749462E-2</v>
      </c>
      <c r="D76" s="24">
        <v>1.8965165439641878E-2</v>
      </c>
      <c r="E76" s="24">
        <v>2.0091773552211072E-2</v>
      </c>
      <c r="F76" s="24">
        <v>1.8143169458651607E-2</v>
      </c>
      <c r="G76" s="24">
        <v>4.2823730615170266E-2</v>
      </c>
      <c r="I76" s="24">
        <v>5.1133464854749462E-2</v>
      </c>
      <c r="J76" s="24">
        <v>1.8965165439641878E-2</v>
      </c>
      <c r="K76" s="24">
        <v>2.0091773552211072E-2</v>
      </c>
      <c r="L76" s="24">
        <v>1.8143169458651607E-2</v>
      </c>
      <c r="M76" s="24">
        <v>4.2823730615170266E-2</v>
      </c>
    </row>
    <row r="77" spans="1:13" x14ac:dyDescent="0.2">
      <c r="A77" s="137">
        <v>2017</v>
      </c>
      <c r="B77" s="24" t="s">
        <v>370</v>
      </c>
      <c r="C77" s="24">
        <v>5.0541283720829645E-2</v>
      </c>
      <c r="D77" s="24">
        <v>1.9013919807216884E-2</v>
      </c>
      <c r="E77" s="24">
        <v>2.3740192884867034E-2</v>
      </c>
      <c r="F77" s="24">
        <v>1.7916885367373597E-2</v>
      </c>
      <c r="G77" s="24">
        <v>4.3262497418207452E-2</v>
      </c>
      <c r="I77" s="24">
        <v>5.0541283720829645E-2</v>
      </c>
      <c r="J77" s="24">
        <v>1.9013919807216884E-2</v>
      </c>
      <c r="K77" s="24">
        <v>2.3740192884867034E-2</v>
      </c>
      <c r="L77" s="24">
        <v>1.7916885367373597E-2</v>
      </c>
      <c r="M77" s="24">
        <v>4.3262497418207452E-2</v>
      </c>
    </row>
    <row r="78" spans="1:13" x14ac:dyDescent="0.2">
      <c r="A78" s="137"/>
      <c r="B78" s="24" t="s">
        <v>370</v>
      </c>
      <c r="C78" s="24">
        <v>5.004101248798061E-2</v>
      </c>
      <c r="D78" s="24">
        <v>1.8568580549462973E-2</v>
      </c>
      <c r="E78" s="24">
        <v>2.5292790035595765E-2</v>
      </c>
      <c r="F78" s="24">
        <v>1.7958370551240249E-2</v>
      </c>
      <c r="G78" s="24">
        <v>4.3408894875318488E-2</v>
      </c>
      <c r="I78" s="24">
        <v>5.004101248798061E-2</v>
      </c>
      <c r="J78" s="24">
        <v>1.8568580549462973E-2</v>
      </c>
      <c r="K78" s="24">
        <v>2.5292790035595765E-2</v>
      </c>
      <c r="L78" s="24">
        <v>1.7958370551240249E-2</v>
      </c>
      <c r="M78" s="24">
        <v>4.3408894875318488E-2</v>
      </c>
    </row>
    <row r="79" spans="1:13" x14ac:dyDescent="0.2">
      <c r="A79" s="137"/>
      <c r="B79" s="24" t="s">
        <v>370</v>
      </c>
      <c r="C79" s="24">
        <v>4.9615367514899429E-2</v>
      </c>
      <c r="D79" s="24">
        <v>2.6025259798419773E-2</v>
      </c>
      <c r="E79" s="24">
        <v>2.0544345603585663E-2</v>
      </c>
      <c r="F79" s="24">
        <v>1.7550610852125476E-2</v>
      </c>
      <c r="G79" s="24">
        <v>4.2861049026824027E-2</v>
      </c>
      <c r="I79" s="24">
        <v>4.9615367514899429E-2</v>
      </c>
      <c r="J79" s="24">
        <v>2.6025259798419773E-2</v>
      </c>
      <c r="K79" s="24">
        <v>2.0544345603585663E-2</v>
      </c>
      <c r="L79" s="24">
        <v>1.7550610852125476E-2</v>
      </c>
      <c r="M79" s="24">
        <v>4.2861049026824027E-2</v>
      </c>
    </row>
    <row r="80" spans="1:13" x14ac:dyDescent="0.2">
      <c r="A80" s="137"/>
      <c r="B80" s="24" t="s">
        <v>370</v>
      </c>
      <c r="C80" s="24">
        <v>4.783354634384801E-2</v>
      </c>
      <c r="D80" s="24">
        <v>2.4684832619540548E-2</v>
      </c>
      <c r="E80" s="24">
        <v>1.8540398622968746E-2</v>
      </c>
      <c r="F80" s="24">
        <v>1.7105340547923016E-2</v>
      </c>
      <c r="G80" s="24">
        <v>5.1904505140773632E-2</v>
      </c>
      <c r="I80" s="24">
        <v>4.783354634384801E-2</v>
      </c>
      <c r="J80" s="24">
        <v>2.4684832619540548E-2</v>
      </c>
      <c r="K80" s="24">
        <v>1.8540398622968746E-2</v>
      </c>
      <c r="L80" s="24">
        <v>1.7105340547923016E-2</v>
      </c>
      <c r="M80" s="24">
        <v>5.1904505140773632E-2</v>
      </c>
    </row>
    <row r="81" spans="1:13" x14ac:dyDescent="0.2">
      <c r="A81" s="137"/>
      <c r="B81" s="24" t="s">
        <v>370</v>
      </c>
      <c r="C81" s="24">
        <v>4.9055660059188051E-2</v>
      </c>
      <c r="D81" s="24">
        <v>2.4866621468093722E-2</v>
      </c>
      <c r="E81" s="24">
        <v>1.8858834453443975E-2</v>
      </c>
      <c r="F81" s="24">
        <v>1.7319476441498387E-2</v>
      </c>
      <c r="G81" s="24">
        <v>5.1613780771746026E-2</v>
      </c>
      <c r="I81" s="24">
        <v>4.9055660059188051E-2</v>
      </c>
      <c r="J81" s="24">
        <v>2.4866621468093722E-2</v>
      </c>
      <c r="K81" s="24">
        <v>1.8858834453443975E-2</v>
      </c>
      <c r="L81" s="24">
        <v>1.7319476441498387E-2</v>
      </c>
      <c r="M81" s="24">
        <v>5.1613780771746026E-2</v>
      </c>
    </row>
    <row r="82" spans="1:13" x14ac:dyDescent="0.2">
      <c r="A82" s="137"/>
      <c r="B82" s="24" t="s">
        <v>370</v>
      </c>
      <c r="C82" s="24">
        <v>4.9034313987118404E-2</v>
      </c>
      <c r="D82" s="24">
        <v>2.4745977972183426E-2</v>
      </c>
      <c r="E82" s="24">
        <v>1.7120659533431129E-2</v>
      </c>
      <c r="F82" s="24">
        <v>1.7235947996260739E-2</v>
      </c>
      <c r="G82" s="24">
        <v>5.2227990464999305E-2</v>
      </c>
      <c r="I82" s="24">
        <v>4.9034313987118404E-2</v>
      </c>
      <c r="J82" s="24">
        <v>2.4745977972183426E-2</v>
      </c>
      <c r="K82" s="24">
        <v>1.7120659533431129E-2</v>
      </c>
      <c r="L82" s="24">
        <v>1.7235947996260739E-2</v>
      </c>
      <c r="M82" s="24">
        <v>5.2227990464999305E-2</v>
      </c>
    </row>
    <row r="83" spans="1:13" x14ac:dyDescent="0.2">
      <c r="A83" s="137"/>
      <c r="B83" s="24" t="s">
        <v>370</v>
      </c>
      <c r="C83" s="24">
        <v>4.9458973876452782E-2</v>
      </c>
      <c r="D83" s="24">
        <v>2.4120299860689823E-2</v>
      </c>
      <c r="E83" s="24">
        <v>1.6181790729559633E-2</v>
      </c>
      <c r="F83" s="24">
        <v>1.5956719239728464E-2</v>
      </c>
      <c r="G83" s="24">
        <v>4.7485560007607258E-2</v>
      </c>
      <c r="I83" s="24">
        <v>4.9458973876452782E-2</v>
      </c>
      <c r="J83" s="24">
        <v>2.4120299860689823E-2</v>
      </c>
      <c r="K83" s="24">
        <v>1.6181790729559633E-2</v>
      </c>
      <c r="L83" s="24">
        <v>1.5956719239728464E-2</v>
      </c>
      <c r="M83" s="24">
        <v>4.7485560007607258E-2</v>
      </c>
    </row>
    <row r="84" spans="1:13" x14ac:dyDescent="0.2">
      <c r="A84" s="137"/>
      <c r="B84" s="24" t="s">
        <v>370</v>
      </c>
      <c r="C84" s="24">
        <v>4.970551643133312E-2</v>
      </c>
      <c r="D84" s="24">
        <v>2.3650781384384853E-2</v>
      </c>
      <c r="E84" s="24">
        <v>1.5517907078480381E-2</v>
      </c>
      <c r="F84" s="24">
        <v>1.553129607500113E-2</v>
      </c>
      <c r="G84" s="24">
        <v>4.6181562166886084E-2</v>
      </c>
      <c r="I84" s="24">
        <v>4.970551643133312E-2</v>
      </c>
      <c r="J84" s="24">
        <v>2.3650781384384853E-2</v>
      </c>
      <c r="K84" s="24">
        <v>1.5517907078480381E-2</v>
      </c>
      <c r="L84" s="24">
        <v>1.553129607500113E-2</v>
      </c>
      <c r="M84" s="24">
        <v>4.6181562166886084E-2</v>
      </c>
    </row>
    <row r="85" spans="1:13" x14ac:dyDescent="0.2">
      <c r="A85" s="137"/>
      <c r="B85" s="24" t="s">
        <v>370</v>
      </c>
      <c r="C85" s="24">
        <v>4.9504561201166371E-2</v>
      </c>
      <c r="D85" s="24">
        <v>2.3842179834355465E-2</v>
      </c>
      <c r="E85" s="24">
        <v>1.6183815795105805E-2</v>
      </c>
      <c r="F85" s="24">
        <v>1.7163993552615567E-2</v>
      </c>
      <c r="G85" s="24">
        <v>4.6494879442969608E-2</v>
      </c>
      <c r="I85" s="24">
        <v>4.9504561201166371E-2</v>
      </c>
      <c r="J85" s="24">
        <v>2.3842179834355465E-2</v>
      </c>
      <c r="K85" s="24">
        <v>1.6183815795105805E-2</v>
      </c>
      <c r="L85" s="24">
        <v>1.7163993552615567E-2</v>
      </c>
      <c r="M85" s="24">
        <v>4.6494879442969608E-2</v>
      </c>
    </row>
    <row r="86" spans="1:13" x14ac:dyDescent="0.2">
      <c r="A86" s="137"/>
      <c r="B86" s="24" t="s">
        <v>370</v>
      </c>
      <c r="C86" s="24">
        <v>4.8458838163312999E-2</v>
      </c>
      <c r="D86" s="24">
        <v>1.5034860159772344E-2</v>
      </c>
      <c r="E86" s="24">
        <v>1.5376018629982693E-2</v>
      </c>
      <c r="F86" s="24">
        <v>1.7249955179831147E-2</v>
      </c>
      <c r="G86" s="24">
        <v>4.6285932255239581E-2</v>
      </c>
      <c r="I86" s="24">
        <v>4.8458838163312999E-2</v>
      </c>
      <c r="J86" s="24">
        <v>1.5034860159772344E-2</v>
      </c>
      <c r="K86" s="24">
        <v>1.5376018629982693E-2</v>
      </c>
      <c r="L86" s="24">
        <v>1.7249955179831147E-2</v>
      </c>
      <c r="M86" s="24">
        <v>4.6285932255239581E-2</v>
      </c>
    </row>
    <row r="87" spans="1:13" x14ac:dyDescent="0.2">
      <c r="A87" s="137"/>
      <c r="B87" s="24" t="s">
        <v>370</v>
      </c>
      <c r="C87" s="24">
        <v>4.629199002507009E-2</v>
      </c>
      <c r="D87" s="24">
        <v>1.2884024481777775E-2</v>
      </c>
      <c r="E87" s="24">
        <v>1.2950246241939908E-2</v>
      </c>
      <c r="F87" s="24">
        <v>1.6956702111510315E-2</v>
      </c>
      <c r="G87" s="24">
        <v>4.6042780938053779E-2</v>
      </c>
      <c r="I87" s="24">
        <v>4.629199002507009E-2</v>
      </c>
      <c r="J87" s="24">
        <v>1.2884024481777775E-2</v>
      </c>
      <c r="K87" s="24">
        <v>1.2950246241939908E-2</v>
      </c>
      <c r="L87" s="24">
        <v>1.6956702111510315E-2</v>
      </c>
      <c r="M87" s="24">
        <v>4.6042780938053779E-2</v>
      </c>
    </row>
    <row r="88" spans="1:13" x14ac:dyDescent="0.2">
      <c r="A88" s="137"/>
      <c r="B88" s="24" t="s">
        <v>370</v>
      </c>
      <c r="C88" s="24">
        <v>4.5445915503188841E-2</v>
      </c>
      <c r="D88" s="24">
        <v>1.311370365261719E-2</v>
      </c>
      <c r="E88" s="24">
        <v>1.5839243924228259E-2</v>
      </c>
      <c r="F88" s="24">
        <v>1.6585888445612953E-2</v>
      </c>
      <c r="G88" s="24">
        <v>4.6473326073482452E-2</v>
      </c>
      <c r="I88" s="24">
        <v>4.5445915503188841E-2</v>
      </c>
      <c r="J88" s="24">
        <v>1.311370365261719E-2</v>
      </c>
      <c r="K88" s="24">
        <v>1.5839243924228259E-2</v>
      </c>
      <c r="L88" s="24">
        <v>1.6585888445612953E-2</v>
      </c>
      <c r="M88" s="24">
        <v>4.6473326073482452E-2</v>
      </c>
    </row>
    <row r="89" spans="1:13" x14ac:dyDescent="0.2">
      <c r="A89" s="137">
        <v>2018</v>
      </c>
      <c r="B89" s="24" t="s">
        <v>370</v>
      </c>
      <c r="C89" s="24">
        <v>4.2901502344575883E-2</v>
      </c>
      <c r="D89" s="24">
        <v>1.2714338323887898E-2</v>
      </c>
      <c r="E89" s="24">
        <v>1.4993829479903081E-2</v>
      </c>
      <c r="F89" s="24">
        <v>1.6501164129457454E-2</v>
      </c>
      <c r="G89" s="24">
        <v>4.5914168446775622E-2</v>
      </c>
      <c r="I89" s="24">
        <v>4.2901502344575883E-2</v>
      </c>
      <c r="J89" s="24">
        <v>1.2714338323887898E-2</v>
      </c>
      <c r="K89" s="24">
        <v>1.4993829479903081E-2</v>
      </c>
      <c r="L89" s="24">
        <v>1.6501164129457454E-2</v>
      </c>
      <c r="M89" s="24">
        <v>4.5914168446775622E-2</v>
      </c>
    </row>
    <row r="90" spans="1:13" x14ac:dyDescent="0.2">
      <c r="A90" s="137"/>
      <c r="B90" s="24" t="s">
        <v>370</v>
      </c>
      <c r="C90" s="24">
        <v>4.2866102043429409E-2</v>
      </c>
      <c r="D90" s="24">
        <v>1.2980902822643048E-2</v>
      </c>
      <c r="E90" s="24">
        <v>1.6129521106097132E-2</v>
      </c>
      <c r="F90" s="24">
        <v>1.6485650608659683E-2</v>
      </c>
      <c r="G90" s="24">
        <v>4.6018196326508234E-2</v>
      </c>
      <c r="I90" s="24">
        <v>4.2866102043429409E-2</v>
      </c>
      <c r="J90" s="24">
        <v>1.2980902822643048E-2</v>
      </c>
      <c r="K90" s="24">
        <v>1.6129521106097132E-2</v>
      </c>
      <c r="L90" s="24">
        <v>1.6485650608659683E-2</v>
      </c>
      <c r="M90" s="24">
        <v>4.6018196326508234E-2</v>
      </c>
    </row>
    <row r="91" spans="1:13" x14ac:dyDescent="0.2">
      <c r="A91" s="137"/>
      <c r="B91" s="24" t="s">
        <v>370</v>
      </c>
      <c r="C91" s="24">
        <v>4.2319319161257023E-2</v>
      </c>
      <c r="D91" s="24">
        <v>1.2842089469863465E-2</v>
      </c>
      <c r="E91" s="24">
        <v>1.6239568297903826E-2</v>
      </c>
      <c r="F91" s="24">
        <v>1.6333901415887718E-2</v>
      </c>
      <c r="G91" s="24">
        <v>4.5285287504314625E-2</v>
      </c>
      <c r="I91" s="24">
        <v>4.2319319161257023E-2</v>
      </c>
      <c r="J91" s="24">
        <v>1.2842089469863465E-2</v>
      </c>
      <c r="K91" s="24">
        <v>1.6239568297903826E-2</v>
      </c>
      <c r="L91" s="24">
        <v>1.6333901415887718E-2</v>
      </c>
      <c r="M91" s="24">
        <v>4.5285287504314625E-2</v>
      </c>
    </row>
    <row r="92" spans="1:13" x14ac:dyDescent="0.2">
      <c r="A92" s="137"/>
      <c r="B92" s="24" t="s">
        <v>370</v>
      </c>
      <c r="C92" s="24">
        <v>4.1984790523603988E-2</v>
      </c>
      <c r="D92" s="24">
        <v>1.3634989316008896E-2</v>
      </c>
      <c r="E92" s="24">
        <v>1.6173281379085792E-2</v>
      </c>
      <c r="F92" s="24">
        <v>1.6889020926986992E-2</v>
      </c>
      <c r="G92" s="24">
        <v>4.5697070050063696E-2</v>
      </c>
      <c r="I92" s="24">
        <v>4.1984790523603988E-2</v>
      </c>
      <c r="J92" s="24">
        <v>1.3634989316008896E-2</v>
      </c>
      <c r="K92" s="24">
        <v>1.6173281379085792E-2</v>
      </c>
      <c r="L92" s="24">
        <v>1.6889020926986992E-2</v>
      </c>
      <c r="M92" s="24">
        <v>4.5697070050063696E-2</v>
      </c>
    </row>
    <row r="93" spans="1:13" x14ac:dyDescent="0.2">
      <c r="A93" s="137"/>
      <c r="B93" s="24" t="s">
        <v>370</v>
      </c>
      <c r="C93" s="24">
        <v>4.2742741267549893E-2</v>
      </c>
      <c r="D93" s="24">
        <v>1.3512745683020074E-2</v>
      </c>
      <c r="E93" s="24">
        <v>1.7954291433280242E-2</v>
      </c>
      <c r="F93" s="24">
        <v>1.6338024183597397E-2</v>
      </c>
      <c r="G93" s="24">
        <v>4.5697777269121415E-2</v>
      </c>
      <c r="I93" s="24">
        <v>4.2742741267549893E-2</v>
      </c>
      <c r="J93" s="24">
        <v>1.3512745683020074E-2</v>
      </c>
      <c r="K93" s="24">
        <v>1.7954291433280242E-2</v>
      </c>
      <c r="L93" s="24">
        <v>1.6338024183597397E-2</v>
      </c>
      <c r="M93" s="24">
        <v>4.5697777269121415E-2</v>
      </c>
    </row>
    <row r="94" spans="1:13" x14ac:dyDescent="0.2">
      <c r="A94" s="137"/>
      <c r="B94" s="24" t="s">
        <v>370</v>
      </c>
      <c r="C94" s="24">
        <v>4.3486063323456635E-2</v>
      </c>
      <c r="D94" s="24">
        <v>1.3508057289066249E-2</v>
      </c>
      <c r="E94" s="24">
        <v>1.7141030197485016E-2</v>
      </c>
      <c r="F94" s="24">
        <v>1.5326904365427094E-2</v>
      </c>
      <c r="G94" s="24">
        <v>4.5008011467033524E-2</v>
      </c>
      <c r="I94" s="24">
        <v>4.3486063323456635E-2</v>
      </c>
      <c r="J94" s="24">
        <v>1.3508057289066249E-2</v>
      </c>
      <c r="K94" s="24">
        <v>1.7141030197485016E-2</v>
      </c>
      <c r="L94" s="24">
        <v>1.5326904365427094E-2</v>
      </c>
      <c r="M94" s="24">
        <v>4.5008011467033524E-2</v>
      </c>
    </row>
    <row r="95" spans="1:13" x14ac:dyDescent="0.2">
      <c r="A95" s="137"/>
      <c r="B95" s="24" t="s">
        <v>370</v>
      </c>
      <c r="C95" s="24">
        <v>4.37090916544777E-2</v>
      </c>
      <c r="D95" s="24">
        <v>1.3185968787243003E-2</v>
      </c>
      <c r="E95" s="24">
        <v>1.6464033509026942E-2</v>
      </c>
      <c r="F95" s="24">
        <v>1.5413488468130367E-2</v>
      </c>
      <c r="G95" s="24">
        <v>4.4964862835640579E-2</v>
      </c>
      <c r="I95" s="24">
        <v>4.37090916544777E-2</v>
      </c>
      <c r="J95" s="24">
        <v>1.3185968787243003E-2</v>
      </c>
      <c r="K95" s="24">
        <v>1.6464033509026942E-2</v>
      </c>
      <c r="L95" s="24">
        <v>1.5413488468130367E-2</v>
      </c>
      <c r="M95" s="24">
        <v>4.4964862835640579E-2</v>
      </c>
    </row>
    <row r="96" spans="1:13" x14ac:dyDescent="0.2">
      <c r="A96" s="137"/>
      <c r="B96" s="24" t="s">
        <v>370</v>
      </c>
      <c r="C96" s="24">
        <v>4.3870972041133958E-2</v>
      </c>
      <c r="D96" s="24">
        <v>1.2352920570977652E-2</v>
      </c>
      <c r="E96" s="24">
        <v>1.7165208599785656E-2</v>
      </c>
      <c r="F96" s="24">
        <v>1.5165910980316973E-2</v>
      </c>
      <c r="G96" s="24">
        <v>4.4662251630050637E-2</v>
      </c>
      <c r="I96" s="24">
        <v>4.3870972041133958E-2</v>
      </c>
      <c r="J96" s="24">
        <v>1.2352920570977652E-2</v>
      </c>
      <c r="K96" s="24">
        <v>1.7165208599785656E-2</v>
      </c>
      <c r="L96" s="24">
        <v>1.5165910980316973E-2</v>
      </c>
      <c r="M96" s="24">
        <v>4.4662251630050637E-2</v>
      </c>
    </row>
    <row r="97" spans="1:13" x14ac:dyDescent="0.2">
      <c r="A97" s="137"/>
      <c r="B97" s="24" t="s">
        <v>370</v>
      </c>
      <c r="C97" s="24">
        <v>4.4055951845983224E-2</v>
      </c>
      <c r="D97" s="24">
        <v>1.2348526263407589E-2</v>
      </c>
      <c r="E97" s="24">
        <v>1.7250610185753381E-2</v>
      </c>
      <c r="F97" s="24">
        <v>1.5033436678104792E-2</v>
      </c>
      <c r="G97" s="24">
        <v>4.4430075484326634E-2</v>
      </c>
      <c r="I97" s="24">
        <v>4.4055951845983224E-2</v>
      </c>
      <c r="J97" s="24">
        <v>1.2348526263407589E-2</v>
      </c>
      <c r="K97" s="24">
        <v>1.7250610185753381E-2</v>
      </c>
      <c r="L97" s="24">
        <v>1.5033436678104792E-2</v>
      </c>
      <c r="M97" s="24">
        <v>4.4430075484326634E-2</v>
      </c>
    </row>
    <row r="98" spans="1:13" x14ac:dyDescent="0.2">
      <c r="A98" s="137"/>
      <c r="B98" s="24" t="s">
        <v>370</v>
      </c>
      <c r="C98" s="24">
        <v>4.2909722996356529E-2</v>
      </c>
      <c r="D98" s="24">
        <v>1.3104330372058545E-2</v>
      </c>
      <c r="E98" s="24">
        <v>1.6216947078382251E-2</v>
      </c>
      <c r="F98" s="24">
        <v>1.4932465876844696E-2</v>
      </c>
      <c r="G98" s="24">
        <v>4.3447118621362774E-2</v>
      </c>
      <c r="I98" s="24">
        <v>4.2909722996356529E-2</v>
      </c>
      <c r="J98" s="24">
        <v>1.3104330372058545E-2</v>
      </c>
      <c r="K98" s="24">
        <v>1.6216947078382251E-2</v>
      </c>
      <c r="L98" s="24">
        <v>1.4932465876844696E-2</v>
      </c>
      <c r="M98" s="24">
        <v>4.3447118621362774E-2</v>
      </c>
    </row>
    <row r="99" spans="1:13" x14ac:dyDescent="0.2">
      <c r="A99" s="137"/>
      <c r="B99" s="24" t="s">
        <v>370</v>
      </c>
      <c r="C99" s="24">
        <v>4.3198800934676436E-2</v>
      </c>
      <c r="D99" s="24">
        <v>1.2673077324835687E-2</v>
      </c>
      <c r="E99" s="24">
        <v>1.609167323496237E-2</v>
      </c>
      <c r="F99" s="24">
        <v>1.4570887251608679E-2</v>
      </c>
      <c r="G99" s="24">
        <v>4.3264057763873334E-2</v>
      </c>
      <c r="I99" s="24">
        <v>4.3198800934676436E-2</v>
      </c>
      <c r="J99" s="24">
        <v>1.2673077324835687E-2</v>
      </c>
      <c r="K99" s="24">
        <v>1.609167323496237E-2</v>
      </c>
      <c r="L99" s="24">
        <v>1.4570887251608679E-2</v>
      </c>
      <c r="M99" s="24">
        <v>4.3264057763873334E-2</v>
      </c>
    </row>
    <row r="100" spans="1:13" x14ac:dyDescent="0.2">
      <c r="A100" s="137"/>
      <c r="B100" s="24" t="s">
        <v>370</v>
      </c>
      <c r="C100" s="24">
        <v>4.371356087770726E-2</v>
      </c>
      <c r="D100" s="24">
        <v>1.3397827524261661E-2</v>
      </c>
      <c r="E100" s="24">
        <v>1.949412659395108E-2</v>
      </c>
      <c r="F100" s="24">
        <v>1.4556538252600155E-2</v>
      </c>
      <c r="G100" s="24">
        <v>4.3882343711458924E-2</v>
      </c>
      <c r="I100" s="24">
        <v>4.371356087770726E-2</v>
      </c>
      <c r="J100" s="24">
        <v>1.3397827524261661E-2</v>
      </c>
      <c r="K100" s="24">
        <v>1.949412659395108E-2</v>
      </c>
      <c r="L100" s="24">
        <v>1.4556538252600155E-2</v>
      </c>
      <c r="M100" s="24">
        <v>4.3882343711458924E-2</v>
      </c>
    </row>
    <row r="101" spans="1:13" x14ac:dyDescent="0.2">
      <c r="A101" s="137">
        <v>2019</v>
      </c>
      <c r="B101" s="24" t="s">
        <v>370</v>
      </c>
      <c r="C101" s="24">
        <v>4.289429810099267E-2</v>
      </c>
      <c r="D101" s="24">
        <v>1.3134248405058628E-2</v>
      </c>
      <c r="E101" s="24">
        <v>2.0092247747508167E-2</v>
      </c>
      <c r="F101" s="24">
        <v>1.446532510959302E-2</v>
      </c>
      <c r="G101" s="24">
        <v>4.4620210865462265E-2</v>
      </c>
      <c r="I101" s="24">
        <v>4.289429810099267E-2</v>
      </c>
      <c r="J101" s="24">
        <v>1.3134248405058628E-2</v>
      </c>
      <c r="K101" s="24">
        <v>2.0092247747508167E-2</v>
      </c>
      <c r="L101" s="24">
        <v>1.446532510959302E-2</v>
      </c>
      <c r="M101" s="24">
        <v>4.4620210865462265E-2</v>
      </c>
    </row>
    <row r="102" spans="1:13" x14ac:dyDescent="0.2">
      <c r="A102" s="137"/>
      <c r="B102" s="24" t="s">
        <v>370</v>
      </c>
      <c r="C102" s="24">
        <v>4.3125239758897829E-2</v>
      </c>
      <c r="D102" s="24">
        <v>1.4215503871172073E-2</v>
      </c>
      <c r="E102" s="24">
        <v>2.1661564301902012E-2</v>
      </c>
      <c r="F102" s="24">
        <v>1.4524800276506246E-2</v>
      </c>
      <c r="G102" s="24">
        <v>4.4471565348725345E-2</v>
      </c>
      <c r="I102" s="24">
        <v>4.3125239758897829E-2</v>
      </c>
      <c r="J102" s="24">
        <v>1.4215503871172073E-2</v>
      </c>
      <c r="K102" s="24">
        <v>2.1661564301902012E-2</v>
      </c>
      <c r="L102" s="24">
        <v>1.4524800276506246E-2</v>
      </c>
      <c r="M102" s="24">
        <v>4.4471565348725345E-2</v>
      </c>
    </row>
    <row r="103" spans="1:13" x14ac:dyDescent="0.2">
      <c r="A103" s="137"/>
      <c r="B103" s="24" t="s">
        <v>370</v>
      </c>
      <c r="C103" s="24">
        <v>4.3021059671706711E-2</v>
      </c>
      <c r="D103" s="24">
        <v>1.4264042411509763E-2</v>
      </c>
      <c r="E103" s="24">
        <v>2.2875075075185471E-2</v>
      </c>
      <c r="F103" s="24">
        <v>1.4299292521405299E-2</v>
      </c>
      <c r="G103" s="24">
        <v>4.4022462253535635E-2</v>
      </c>
      <c r="I103" s="24">
        <v>4.3021059671706711E-2</v>
      </c>
      <c r="J103" s="24">
        <v>1.4264042411509763E-2</v>
      </c>
      <c r="K103" s="24">
        <v>2.2875075075185471E-2</v>
      </c>
      <c r="L103" s="24">
        <v>1.4299292521405299E-2</v>
      </c>
      <c r="M103" s="24">
        <v>4.4022462253535635E-2</v>
      </c>
    </row>
    <row r="104" spans="1:13" x14ac:dyDescent="0.2">
      <c r="A104" s="137"/>
      <c r="B104" s="24" t="s">
        <v>370</v>
      </c>
      <c r="C104" s="24">
        <v>4.2937617839376267E-2</v>
      </c>
      <c r="D104" s="24">
        <v>2.0686962698939645E-2</v>
      </c>
      <c r="E104" s="24">
        <v>2.4812827329284155E-2</v>
      </c>
      <c r="F104" s="24">
        <v>1.3655123539096767E-2</v>
      </c>
      <c r="G104" s="24">
        <v>4.3317604586211061E-2</v>
      </c>
      <c r="I104" s="24">
        <v>4.2937617839376267E-2</v>
      </c>
      <c r="J104" s="24">
        <v>2.0686962698939645E-2</v>
      </c>
      <c r="K104" s="24">
        <v>2.4812827329284155E-2</v>
      </c>
      <c r="L104" s="24">
        <v>1.3655123539096767E-2</v>
      </c>
      <c r="M104" s="24">
        <v>4.3317604586211061E-2</v>
      </c>
    </row>
    <row r="105" spans="1:13" x14ac:dyDescent="0.2">
      <c r="A105" s="137"/>
      <c r="B105" s="24" t="s">
        <v>370</v>
      </c>
      <c r="C105" s="24">
        <v>4.372955706218698E-2</v>
      </c>
      <c r="D105" s="24">
        <v>1.9640777984844093E-2</v>
      </c>
      <c r="E105" s="24">
        <v>2.5628833865519823E-2</v>
      </c>
      <c r="F105" s="24">
        <v>1.340856500704774E-2</v>
      </c>
      <c r="G105" s="24">
        <v>4.2141051510831903E-2</v>
      </c>
      <c r="I105" s="24">
        <v>4.372955706218698E-2</v>
      </c>
      <c r="J105" s="24">
        <v>1.9640777984844093E-2</v>
      </c>
      <c r="K105" s="24">
        <v>2.5628833865519823E-2</v>
      </c>
      <c r="L105" s="24">
        <v>1.340856500704774E-2</v>
      </c>
      <c r="M105" s="24">
        <v>4.2141051510831903E-2</v>
      </c>
    </row>
    <row r="106" spans="1:13" x14ac:dyDescent="0.2">
      <c r="A106" s="137"/>
      <c r="B106" s="24" t="s">
        <v>370</v>
      </c>
      <c r="C106" s="24">
        <v>4.3407209366032873E-2</v>
      </c>
      <c r="D106" s="24">
        <v>2.0165826473794991E-2</v>
      </c>
      <c r="E106" s="24">
        <v>2.5574106461848191E-2</v>
      </c>
      <c r="F106" s="24">
        <v>1.19649286623168E-2</v>
      </c>
      <c r="G106" s="24">
        <v>4.0149946663181696E-2</v>
      </c>
      <c r="I106" s="24">
        <v>4.3407209366032873E-2</v>
      </c>
      <c r="J106" s="24">
        <v>2.0165826473794991E-2</v>
      </c>
      <c r="K106" s="24">
        <v>2.5574106461848191E-2</v>
      </c>
      <c r="L106" s="24">
        <v>1.19649286623168E-2</v>
      </c>
      <c r="M106" s="24">
        <v>4.0149946663181696E-2</v>
      </c>
    </row>
    <row r="107" spans="1:13" x14ac:dyDescent="0.2">
      <c r="A107" s="137"/>
      <c r="B107" s="24" t="s">
        <v>370</v>
      </c>
      <c r="C107" s="24">
        <v>4.3741753902687551E-2</v>
      </c>
      <c r="D107" s="24">
        <v>2.1830453604250333E-2</v>
      </c>
      <c r="E107" s="24">
        <v>2.4843698680262379E-2</v>
      </c>
      <c r="F107" s="24">
        <v>1.1777636171247934E-2</v>
      </c>
      <c r="G107" s="24">
        <v>3.9215845084915824E-2</v>
      </c>
      <c r="I107" s="24">
        <v>4.3741753902687551E-2</v>
      </c>
      <c r="J107" s="24">
        <v>2.1830453604250333E-2</v>
      </c>
      <c r="K107" s="24">
        <v>2.4843698680262379E-2</v>
      </c>
      <c r="L107" s="24">
        <v>1.1777636171247934E-2</v>
      </c>
      <c r="M107" s="24">
        <v>3.9215845084915824E-2</v>
      </c>
    </row>
    <row r="108" spans="1:13" x14ac:dyDescent="0.2">
      <c r="A108" s="137"/>
      <c r="B108" s="24" t="s">
        <v>370</v>
      </c>
      <c r="C108" s="24">
        <v>4.3966526984747567E-2</v>
      </c>
      <c r="D108" s="24">
        <v>2.1551381929497633E-2</v>
      </c>
      <c r="E108" s="24">
        <v>2.4848968836949311E-2</v>
      </c>
      <c r="F108" s="24">
        <v>1.2590733768228076E-2</v>
      </c>
      <c r="G108" s="24">
        <v>3.9083415056691453E-2</v>
      </c>
      <c r="I108" s="24">
        <v>4.3966526984747567E-2</v>
      </c>
      <c r="J108" s="24">
        <v>2.1551381929497633E-2</v>
      </c>
      <c r="K108" s="24">
        <v>2.4848968836949311E-2</v>
      </c>
      <c r="L108" s="24">
        <v>1.2590733768228076E-2</v>
      </c>
      <c r="M108" s="24">
        <v>3.9083415056691453E-2</v>
      </c>
    </row>
    <row r="109" spans="1:13" x14ac:dyDescent="0.2">
      <c r="A109" s="137"/>
      <c r="B109" s="24" t="s">
        <v>370</v>
      </c>
      <c r="C109" s="24">
        <v>4.4173992877651641E-2</v>
      </c>
      <c r="D109" s="24">
        <v>2.8983858396613413E-2</v>
      </c>
      <c r="E109" s="24">
        <v>2.4097779273605121E-2</v>
      </c>
      <c r="F109" s="24">
        <v>1.2357405668390746E-2</v>
      </c>
      <c r="G109" s="24">
        <v>3.8866070004099917E-2</v>
      </c>
      <c r="I109" s="24">
        <v>4.4173992877651641E-2</v>
      </c>
      <c r="J109" s="24">
        <v>2.8983858396613413E-2</v>
      </c>
      <c r="K109" s="24">
        <v>2.4097779273605121E-2</v>
      </c>
      <c r="L109" s="24">
        <v>1.2357405668390746E-2</v>
      </c>
      <c r="M109" s="24">
        <v>3.8866070004099917E-2</v>
      </c>
    </row>
    <row r="110" spans="1:13" x14ac:dyDescent="0.2">
      <c r="A110" s="137"/>
      <c r="B110" s="24" t="s">
        <v>370</v>
      </c>
      <c r="C110" s="24">
        <v>4.2700693128020613E-2</v>
      </c>
      <c r="D110" s="24">
        <v>2.7588978338495055E-2</v>
      </c>
      <c r="E110" s="24">
        <v>2.3646974109715401E-2</v>
      </c>
      <c r="F110" s="24">
        <v>1.2117042464716381E-2</v>
      </c>
      <c r="G110" s="24">
        <v>4.3324853742309669E-2</v>
      </c>
      <c r="I110" s="24">
        <v>4.2700693128020613E-2</v>
      </c>
      <c r="J110" s="24">
        <v>2.7588978338495055E-2</v>
      </c>
      <c r="K110" s="24">
        <v>2.3646974109715401E-2</v>
      </c>
      <c r="L110" s="24">
        <v>1.2117042464716381E-2</v>
      </c>
      <c r="M110" s="24">
        <v>4.3324853742309669E-2</v>
      </c>
    </row>
    <row r="111" spans="1:13" x14ac:dyDescent="0.2">
      <c r="A111" s="137"/>
      <c r="B111" s="24" t="s">
        <v>370</v>
      </c>
      <c r="C111" s="24">
        <v>4.1936185478123909E-2</v>
      </c>
      <c r="D111" s="24">
        <v>2.7943672846024708E-2</v>
      </c>
      <c r="E111" s="24">
        <v>2.4898881803184721E-2</v>
      </c>
      <c r="F111" s="24">
        <v>1.19402693955456E-2</v>
      </c>
      <c r="G111" s="24">
        <v>4.5727233805042955E-2</v>
      </c>
      <c r="I111" s="24">
        <v>4.1936185478123909E-2</v>
      </c>
      <c r="J111" s="24">
        <v>2.7943672846024708E-2</v>
      </c>
      <c r="K111" s="24">
        <v>2.4898881803184721E-2</v>
      </c>
      <c r="L111" s="24">
        <v>1.19402693955456E-2</v>
      </c>
      <c r="M111" s="24">
        <v>4.5727233805042955E-2</v>
      </c>
    </row>
    <row r="112" spans="1:13" x14ac:dyDescent="0.2">
      <c r="A112" s="137"/>
      <c r="B112" s="24" t="s">
        <v>370</v>
      </c>
      <c r="C112" s="24">
        <v>4.1834382863965312E-2</v>
      </c>
      <c r="D112" s="24">
        <v>2.8781918073029229E-2</v>
      </c>
      <c r="E112" s="24">
        <v>2.7546585190390507E-2</v>
      </c>
      <c r="F112" s="24">
        <v>1.2393373220310791E-2</v>
      </c>
      <c r="G112" s="24">
        <v>4.6159010255710078E-2</v>
      </c>
      <c r="I112" s="24">
        <v>4.1834382863965312E-2</v>
      </c>
      <c r="J112" s="24">
        <v>2.8781918073029229E-2</v>
      </c>
      <c r="K112" s="24">
        <v>2.7546585190390507E-2</v>
      </c>
      <c r="L112" s="24">
        <v>1.2393373220310791E-2</v>
      </c>
      <c r="M112" s="24">
        <v>4.6159010255710078E-2</v>
      </c>
    </row>
    <row r="113" spans="1:13" x14ac:dyDescent="0.2">
      <c r="A113" s="137">
        <v>2020</v>
      </c>
      <c r="B113" s="24" t="s">
        <v>370</v>
      </c>
      <c r="C113" s="24">
        <v>4.1198618712612836E-2</v>
      </c>
      <c r="D113" s="24">
        <v>2.8402682579218411E-2</v>
      </c>
      <c r="E113" s="24">
        <v>2.7848650924862099E-2</v>
      </c>
      <c r="F113" s="24">
        <v>1.1498940619090419E-2</v>
      </c>
      <c r="G113" s="24">
        <v>4.5117185982516003E-2</v>
      </c>
      <c r="I113" s="24">
        <v>4.1198618712612836E-2</v>
      </c>
      <c r="J113" s="24">
        <v>2.8402682579218411E-2</v>
      </c>
      <c r="K113" s="24">
        <v>2.7848650924862099E-2</v>
      </c>
      <c r="L113" s="24">
        <v>1.1498940619090419E-2</v>
      </c>
      <c r="M113" s="24">
        <v>4.5117185982516003E-2</v>
      </c>
    </row>
    <row r="114" spans="1:13" x14ac:dyDescent="0.2">
      <c r="A114" s="137"/>
      <c r="B114" s="24" t="s">
        <v>370</v>
      </c>
      <c r="C114" s="24">
        <v>4.0492253600237414E-2</v>
      </c>
      <c r="D114" s="24">
        <v>2.7692331920250855E-2</v>
      </c>
      <c r="E114" s="24">
        <v>2.8121719698974253E-2</v>
      </c>
      <c r="F114" s="24">
        <v>1.2549873670382876E-2</v>
      </c>
      <c r="G114" s="24">
        <v>4.8978626644400405E-2</v>
      </c>
      <c r="I114" s="24">
        <v>4.0492253600237414E-2</v>
      </c>
      <c r="J114" s="24">
        <v>2.7692331920250855E-2</v>
      </c>
      <c r="K114" s="24">
        <v>2.8121719698974253E-2</v>
      </c>
      <c r="L114" s="24">
        <v>1.2549873670382876E-2</v>
      </c>
      <c r="M114" s="24">
        <v>4.8978626644400405E-2</v>
      </c>
    </row>
    <row r="115" spans="1:13" x14ac:dyDescent="0.2">
      <c r="A115" s="137"/>
      <c r="B115" s="24" t="s">
        <v>370</v>
      </c>
      <c r="C115" s="24">
        <v>3.8687589352943391E-2</v>
      </c>
      <c r="D115" s="24">
        <v>3.1529524729918275E-2</v>
      </c>
      <c r="E115" s="24">
        <v>2.8619634234751182E-2</v>
      </c>
      <c r="F115" s="24">
        <v>1.2739814563256851E-2</v>
      </c>
      <c r="G115" s="24">
        <v>4.8754933896984362E-2</v>
      </c>
      <c r="I115" s="24">
        <v>3.8687589352943391E-2</v>
      </c>
      <c r="J115" s="24">
        <v>3.1529524729918275E-2</v>
      </c>
      <c r="K115" s="24">
        <v>2.8619634234751182E-2</v>
      </c>
      <c r="L115" s="24">
        <v>1.2739814563256851E-2</v>
      </c>
      <c r="M115" s="24">
        <v>4.8754933896984362E-2</v>
      </c>
    </row>
    <row r="116" spans="1:13" x14ac:dyDescent="0.2">
      <c r="A116" s="137"/>
      <c r="B116" s="24" t="s">
        <v>370</v>
      </c>
      <c r="C116" s="24">
        <v>3.9739811602036566E-2</v>
      </c>
      <c r="D116" s="24">
        <v>2.4871194834601727E-2</v>
      </c>
      <c r="E116" s="24">
        <v>2.8230145824144452E-2</v>
      </c>
      <c r="F116" s="24">
        <v>1.3035296725555919E-2</v>
      </c>
      <c r="G116" s="24">
        <v>5.0658276695525167E-2</v>
      </c>
      <c r="I116" s="24">
        <v>3.9739811602036566E-2</v>
      </c>
      <c r="J116" s="24">
        <v>2.4871194834601727E-2</v>
      </c>
      <c r="K116" s="24">
        <v>2.8230145824144452E-2</v>
      </c>
      <c r="L116" s="24">
        <v>1.3035296725555919E-2</v>
      </c>
      <c r="M116" s="24">
        <v>5.0658276695525167E-2</v>
      </c>
    </row>
    <row r="117" spans="1:13" x14ac:dyDescent="0.2">
      <c r="A117" s="137"/>
      <c r="B117" s="24" t="s">
        <v>370</v>
      </c>
      <c r="C117" s="24">
        <v>4.0504932121274109E-2</v>
      </c>
      <c r="D117" s="24">
        <v>2.8273786463032854E-2</v>
      </c>
      <c r="E117" s="24">
        <v>2.770079936009958E-2</v>
      </c>
      <c r="F117" s="24">
        <v>1.2718608359959619E-2</v>
      </c>
      <c r="G117" s="24">
        <v>5.2966581427956724E-2</v>
      </c>
      <c r="I117" s="24">
        <v>4.0504932121274109E-2</v>
      </c>
      <c r="J117" s="24">
        <v>2.8273786463032854E-2</v>
      </c>
      <c r="K117" s="24">
        <v>2.770079936009958E-2</v>
      </c>
      <c r="L117" s="24">
        <v>1.2718608359959619E-2</v>
      </c>
      <c r="M117" s="24">
        <v>5.2966581427956724E-2</v>
      </c>
    </row>
    <row r="118" spans="1:13" x14ac:dyDescent="0.2">
      <c r="A118" s="137"/>
      <c r="B118" s="24" t="s">
        <v>370</v>
      </c>
      <c r="C118" s="24">
        <v>4.1174682396934628E-2</v>
      </c>
      <c r="D118" s="24">
        <v>2.7370127935672155E-2</v>
      </c>
      <c r="E118" s="24">
        <v>2.8158507150809548E-2</v>
      </c>
      <c r="F118" s="24">
        <v>1.2714423596988525E-2</v>
      </c>
      <c r="G118" s="24">
        <v>5.3210771387395744E-2</v>
      </c>
      <c r="I118" s="24">
        <v>4.1174682396934628E-2</v>
      </c>
      <c r="J118" s="24">
        <v>2.7370127935672155E-2</v>
      </c>
      <c r="K118" s="24">
        <v>2.8158507150809548E-2</v>
      </c>
      <c r="L118" s="24">
        <v>1.2714423596988525E-2</v>
      </c>
      <c r="M118" s="24">
        <v>5.3210771387395744E-2</v>
      </c>
    </row>
    <row r="119" spans="1:13" x14ac:dyDescent="0.2">
      <c r="A119" s="137"/>
      <c r="B119" s="24" t="s">
        <v>370</v>
      </c>
      <c r="C119" s="24">
        <v>4.2492960361532439E-2</v>
      </c>
      <c r="D119" s="24">
        <v>2.7529888215110033E-2</v>
      </c>
      <c r="E119" s="24">
        <v>2.7426184832268965E-2</v>
      </c>
      <c r="F119" s="24">
        <v>1.2613310011184063E-2</v>
      </c>
      <c r="G119" s="24">
        <v>4.8086914357478E-2</v>
      </c>
      <c r="I119" s="24">
        <v>4.2492960361532439E-2</v>
      </c>
      <c r="J119" s="24">
        <v>2.7529888215110033E-2</v>
      </c>
      <c r="K119" s="24">
        <v>2.7426184832268965E-2</v>
      </c>
      <c r="L119" s="24">
        <v>1.2613310011184063E-2</v>
      </c>
      <c r="M119" s="24">
        <v>4.8086914357478E-2</v>
      </c>
    </row>
    <row r="120" spans="1:13" x14ac:dyDescent="0.2">
      <c r="A120" s="137"/>
      <c r="B120" s="24" t="s">
        <v>370</v>
      </c>
      <c r="C120" s="24">
        <v>4.281550166139244E-2</v>
      </c>
      <c r="D120" s="24">
        <v>2.8639931639384518E-2</v>
      </c>
      <c r="E120" s="24">
        <v>2.9435407834811893E-2</v>
      </c>
      <c r="F120" s="24">
        <v>1.2489120332186738E-2</v>
      </c>
      <c r="G120" s="24">
        <v>4.500431062007651E-2</v>
      </c>
      <c r="I120" s="24">
        <v>4.281550166139244E-2</v>
      </c>
      <c r="J120" s="24">
        <v>2.8639931639384518E-2</v>
      </c>
      <c r="K120" s="24">
        <v>2.9435407834811893E-2</v>
      </c>
      <c r="L120" s="24">
        <v>1.2489120332186738E-2</v>
      </c>
      <c r="M120" s="24">
        <v>4.500431062007651E-2</v>
      </c>
    </row>
    <row r="121" spans="1:13" x14ac:dyDescent="0.2">
      <c r="A121" s="137"/>
      <c r="B121" s="24" t="s">
        <v>370</v>
      </c>
      <c r="C121" s="24">
        <v>4.3805797399686049E-2</v>
      </c>
      <c r="D121" s="24">
        <v>2.120832757313415E-2</v>
      </c>
      <c r="E121" s="24">
        <v>2.8195854236288748E-2</v>
      </c>
      <c r="F121" s="24">
        <v>1.2262542845884739E-2</v>
      </c>
      <c r="G121" s="24">
        <v>4.5123137061433574E-2</v>
      </c>
      <c r="I121" s="24">
        <v>4.3805797399686049E-2</v>
      </c>
      <c r="J121" s="24">
        <v>2.120832757313415E-2</v>
      </c>
      <c r="K121" s="24">
        <v>2.8195854236288748E-2</v>
      </c>
      <c r="L121" s="24">
        <v>1.2262542845884739E-2</v>
      </c>
      <c r="M121" s="24">
        <v>4.5123137061433574E-2</v>
      </c>
    </row>
    <row r="122" spans="1:13" x14ac:dyDescent="0.2">
      <c r="A122" s="137"/>
      <c r="B122" s="24" t="s">
        <v>370</v>
      </c>
      <c r="C122" s="24">
        <v>4.3984343498375336E-2</v>
      </c>
      <c r="D122" s="24">
        <v>2.1957831392186562E-2</v>
      </c>
      <c r="E122" s="24">
        <v>2.8282075994391472E-2</v>
      </c>
      <c r="F122" s="24">
        <v>1.1945695662696253E-2</v>
      </c>
      <c r="G122" s="24">
        <v>4.5769005753799788E-2</v>
      </c>
      <c r="I122" s="24">
        <v>4.3984343498375336E-2</v>
      </c>
      <c r="J122" s="24">
        <v>2.1957831392186562E-2</v>
      </c>
      <c r="K122" s="24">
        <v>2.8282075994391472E-2</v>
      </c>
      <c r="L122" s="24">
        <v>1.1945695662696253E-2</v>
      </c>
      <c r="M122" s="24">
        <v>4.5769005753799788E-2</v>
      </c>
    </row>
  </sheetData>
  <mergeCells count="9">
    <mergeCell ref="A89:A100"/>
    <mergeCell ref="A101:A112"/>
    <mergeCell ref="A113:A122"/>
    <mergeCell ref="A17:A28"/>
    <mergeCell ref="A29:A40"/>
    <mergeCell ref="A41:A52"/>
    <mergeCell ref="A53:A64"/>
    <mergeCell ref="A65:A76"/>
    <mergeCell ref="A77:A88"/>
  </mergeCell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6A286-7549-4B6F-A41B-F4914179202D}">
  <dimension ref="A1:E16"/>
  <sheetViews>
    <sheetView workbookViewId="0">
      <selection activeCell="C6" sqref="C6"/>
    </sheetView>
  </sheetViews>
  <sheetFormatPr defaultRowHeight="12" x14ac:dyDescent="0.2"/>
  <cols>
    <col min="1" max="16384" width="9.140625" style="23"/>
  </cols>
  <sheetData>
    <row r="1" spans="1:5" x14ac:dyDescent="0.2">
      <c r="A1" s="25" t="s">
        <v>235</v>
      </c>
      <c r="B1" s="25" t="s">
        <v>377</v>
      </c>
    </row>
    <row r="2" spans="1:5" x14ac:dyDescent="0.2">
      <c r="A2" s="25" t="s">
        <v>236</v>
      </c>
      <c r="B2" s="23" t="s">
        <v>783</v>
      </c>
    </row>
    <row r="3" spans="1:5" x14ac:dyDescent="0.2">
      <c r="A3" s="25" t="s">
        <v>237</v>
      </c>
    </row>
    <row r="4" spans="1:5" x14ac:dyDescent="0.2">
      <c r="A4" s="25" t="s">
        <v>238</v>
      </c>
    </row>
    <row r="5" spans="1:5" x14ac:dyDescent="0.2">
      <c r="A5" s="26" t="s">
        <v>239</v>
      </c>
      <c r="B5" s="23" t="s">
        <v>635</v>
      </c>
    </row>
    <row r="6" spans="1:5" x14ac:dyDescent="0.2">
      <c r="A6" s="26" t="s">
        <v>240</v>
      </c>
      <c r="B6" s="23" t="s">
        <v>636</v>
      </c>
    </row>
    <row r="7" spans="1:5" x14ac:dyDescent="0.2">
      <c r="A7" s="26"/>
    </row>
    <row r="8" spans="1:5" x14ac:dyDescent="0.2">
      <c r="A8" s="26"/>
    </row>
    <row r="9" spans="1:5" x14ac:dyDescent="0.2">
      <c r="A9" s="26"/>
    </row>
    <row r="10" spans="1:5" x14ac:dyDescent="0.2">
      <c r="C10" s="5" t="s">
        <v>638</v>
      </c>
      <c r="D10" s="5" t="s">
        <v>639</v>
      </c>
      <c r="E10" s="5" t="s">
        <v>640</v>
      </c>
    </row>
    <row r="11" spans="1:5" x14ac:dyDescent="0.2">
      <c r="C11" s="23" t="s">
        <v>254</v>
      </c>
      <c r="D11" s="23" t="s">
        <v>255</v>
      </c>
      <c r="E11" s="23" t="s">
        <v>256</v>
      </c>
    </row>
    <row r="12" spans="1:5" x14ac:dyDescent="0.2">
      <c r="A12" s="23" t="s">
        <v>711</v>
      </c>
      <c r="B12" s="23" t="s">
        <v>374</v>
      </c>
      <c r="C12" s="23">
        <v>7</v>
      </c>
      <c r="D12" s="23">
        <v>0.22580645161290322</v>
      </c>
      <c r="E12" s="23">
        <v>0.14062703963858889</v>
      </c>
    </row>
    <row r="13" spans="1:5" x14ac:dyDescent="0.2">
      <c r="A13" s="23" t="s">
        <v>714</v>
      </c>
      <c r="B13" s="23" t="s">
        <v>375</v>
      </c>
      <c r="C13" s="23">
        <v>6</v>
      </c>
      <c r="D13" s="23">
        <v>0.19354838709677419</v>
      </c>
      <c r="E13" s="23">
        <v>0.41475536972465976</v>
      </c>
    </row>
    <row r="14" spans="1:5" x14ac:dyDescent="0.2">
      <c r="A14" s="23" t="s">
        <v>712</v>
      </c>
      <c r="B14" s="23" t="s">
        <v>713</v>
      </c>
      <c r="C14" s="23">
        <v>4</v>
      </c>
      <c r="D14" s="23">
        <v>0.12903225806451613</v>
      </c>
      <c r="E14" s="23">
        <v>0.10970843023713354</v>
      </c>
    </row>
    <row r="15" spans="1:5" x14ac:dyDescent="0.2">
      <c r="A15" s="23" t="s">
        <v>784</v>
      </c>
      <c r="B15" s="23" t="s">
        <v>376</v>
      </c>
      <c r="C15" s="23">
        <v>14</v>
      </c>
      <c r="D15" s="23">
        <v>0.45161290322580644</v>
      </c>
      <c r="E15" s="23">
        <v>0.33490916039961777</v>
      </c>
    </row>
    <row r="16" spans="1:5" x14ac:dyDescent="0.2">
      <c r="A16" s="23" t="s">
        <v>607</v>
      </c>
      <c r="B16" s="23" t="s">
        <v>218</v>
      </c>
      <c r="C16" s="23">
        <v>31</v>
      </c>
      <c r="D16" s="23">
        <v>1</v>
      </c>
      <c r="E16" s="23">
        <v>1</v>
      </c>
    </row>
  </sheetData>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CAAE0-03FE-4175-884F-C59AAD5214B5}">
  <dimension ref="A1:F22"/>
  <sheetViews>
    <sheetView zoomScale="90" workbookViewId="0">
      <selection activeCell="C6" sqref="C6"/>
    </sheetView>
  </sheetViews>
  <sheetFormatPr defaultRowHeight="12" x14ac:dyDescent="0.2"/>
  <cols>
    <col min="1" max="4" width="9.140625" style="23"/>
    <col min="5" max="6" width="17" style="23" bestFit="1" customWidth="1"/>
    <col min="7" max="16384" width="9.140625" style="23"/>
  </cols>
  <sheetData>
    <row r="1" spans="1:6" x14ac:dyDescent="0.2">
      <c r="A1" s="25" t="s">
        <v>235</v>
      </c>
      <c r="B1" s="23" t="s">
        <v>384</v>
      </c>
    </row>
    <row r="2" spans="1:6" x14ac:dyDescent="0.2">
      <c r="A2" s="25" t="s">
        <v>236</v>
      </c>
      <c r="B2" s="23" t="s">
        <v>785</v>
      </c>
    </row>
    <row r="3" spans="1:6" x14ac:dyDescent="0.2">
      <c r="A3" s="25" t="s">
        <v>237</v>
      </c>
    </row>
    <row r="4" spans="1:6" x14ac:dyDescent="0.2">
      <c r="A4" s="25" t="s">
        <v>238</v>
      </c>
    </row>
    <row r="5" spans="1:6" x14ac:dyDescent="0.2">
      <c r="A5" s="26" t="s">
        <v>239</v>
      </c>
      <c r="B5" s="23" t="s">
        <v>635</v>
      </c>
    </row>
    <row r="6" spans="1:6" x14ac:dyDescent="0.2">
      <c r="A6" s="26" t="s">
        <v>240</v>
      </c>
      <c r="B6" s="23" t="s">
        <v>636</v>
      </c>
    </row>
    <row r="7" spans="1:6" x14ac:dyDescent="0.2">
      <c r="A7" s="26"/>
    </row>
    <row r="8" spans="1:6" x14ac:dyDescent="0.2">
      <c r="A8" s="26"/>
    </row>
    <row r="9" spans="1:6" x14ac:dyDescent="0.2">
      <c r="A9" s="26"/>
    </row>
    <row r="10" spans="1:6" x14ac:dyDescent="0.2">
      <c r="A10" s="26" t="s">
        <v>241</v>
      </c>
      <c r="B10" s="23" t="s">
        <v>390</v>
      </c>
    </row>
    <row r="11" spans="1:6" x14ac:dyDescent="0.2">
      <c r="B11" s="23" t="s">
        <v>391</v>
      </c>
    </row>
    <row r="14" spans="1:6" x14ac:dyDescent="0.2">
      <c r="C14" s="5" t="s">
        <v>638</v>
      </c>
      <c r="D14" s="5" t="s">
        <v>639</v>
      </c>
      <c r="E14" s="5" t="s">
        <v>640</v>
      </c>
    </row>
    <row r="15" spans="1:6" x14ac:dyDescent="0.2">
      <c r="C15" s="23" t="s">
        <v>254</v>
      </c>
      <c r="D15" s="23" t="s">
        <v>255</v>
      </c>
      <c r="E15" s="23" t="s">
        <v>256</v>
      </c>
    </row>
    <row r="16" spans="1:6" x14ac:dyDescent="0.2">
      <c r="A16" s="23" t="s">
        <v>380</v>
      </c>
      <c r="B16" s="23" t="s">
        <v>380</v>
      </c>
      <c r="C16" s="23">
        <v>2</v>
      </c>
      <c r="D16" s="23">
        <v>6.4516129032258061</v>
      </c>
      <c r="E16" s="23">
        <v>28.088240773886998</v>
      </c>
      <c r="F16" s="111"/>
    </row>
    <row r="17" spans="1:6" x14ac:dyDescent="0.2">
      <c r="A17" s="23" t="s">
        <v>715</v>
      </c>
      <c r="B17" s="23" t="s">
        <v>383</v>
      </c>
      <c r="C17" s="23">
        <v>2</v>
      </c>
      <c r="D17" s="23">
        <v>6.4516129032258061</v>
      </c>
      <c r="E17" s="23">
        <v>9.4295687905933505</v>
      </c>
      <c r="F17" s="111"/>
    </row>
    <row r="18" spans="1:6" x14ac:dyDescent="0.2">
      <c r="A18" s="23" t="s">
        <v>716</v>
      </c>
      <c r="B18" s="23" t="s">
        <v>381</v>
      </c>
      <c r="C18" s="23">
        <v>3</v>
      </c>
      <c r="D18" s="23">
        <v>9.67741935483871</v>
      </c>
      <c r="E18" s="23">
        <v>35.367647738276503</v>
      </c>
      <c r="F18" s="111"/>
    </row>
    <row r="19" spans="1:6" x14ac:dyDescent="0.2">
      <c r="A19" s="23" t="s">
        <v>644</v>
      </c>
      <c r="B19" s="23" t="s">
        <v>287</v>
      </c>
      <c r="C19" s="23">
        <v>4</v>
      </c>
      <c r="D19" s="23">
        <v>12.903225806451612</v>
      </c>
      <c r="E19" s="23">
        <v>4.0939996050878076</v>
      </c>
      <c r="F19" s="111"/>
    </row>
    <row r="20" spans="1:6" x14ac:dyDescent="0.2">
      <c r="A20" s="23" t="s">
        <v>379</v>
      </c>
      <c r="B20" s="23" t="s">
        <v>379</v>
      </c>
      <c r="C20" s="23">
        <v>5</v>
      </c>
      <c r="D20" s="23">
        <v>16.129032258064516</v>
      </c>
      <c r="E20" s="23">
        <v>36.200742238913357</v>
      </c>
      <c r="F20" s="111"/>
    </row>
    <row r="21" spans="1:6" x14ac:dyDescent="0.2">
      <c r="A21" s="23" t="s">
        <v>717</v>
      </c>
      <c r="B21" s="23" t="s">
        <v>378</v>
      </c>
      <c r="C21" s="23">
        <v>6</v>
      </c>
      <c r="D21" s="23">
        <v>19.35483870967742</v>
      </c>
      <c r="E21" s="23">
        <v>16.784773325443702</v>
      </c>
      <c r="F21" s="111"/>
    </row>
    <row r="22" spans="1:6" x14ac:dyDescent="0.2">
      <c r="A22" s="23" t="s">
        <v>607</v>
      </c>
      <c r="B22" s="23" t="s">
        <v>382</v>
      </c>
      <c r="C22" s="23">
        <v>31</v>
      </c>
      <c r="D22" s="23">
        <v>100</v>
      </c>
      <c r="E22" s="23">
        <v>100</v>
      </c>
      <c r="F22" s="111"/>
    </row>
  </sheetData>
  <sortState xmlns:xlrd2="http://schemas.microsoft.com/office/spreadsheetml/2017/richdata2" ref="B16:E21">
    <sortCondition ref="D16:D21"/>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EDBB2-8EAB-4A47-81E9-A0FDB1A08A77}">
  <dimension ref="A1:J40"/>
  <sheetViews>
    <sheetView zoomScaleNormal="100" workbookViewId="0">
      <selection activeCell="C20" sqref="C20"/>
    </sheetView>
  </sheetViews>
  <sheetFormatPr defaultColWidth="9.140625" defaultRowHeight="12" x14ac:dyDescent="0.2"/>
  <cols>
    <col min="1" max="1" width="14.140625" style="30" customWidth="1"/>
    <col min="2" max="2" width="15" style="30" customWidth="1"/>
    <col min="3" max="3" width="10.85546875" style="30" bestFit="1" customWidth="1"/>
    <col min="4" max="4" width="13.5703125" style="30" bestFit="1" customWidth="1"/>
    <col min="5" max="5" width="9.140625" style="30"/>
    <col min="6" max="7" width="8" style="30" bestFit="1" customWidth="1"/>
    <col min="8" max="9" width="6.5703125" style="30" bestFit="1" customWidth="1"/>
    <col min="10" max="10" width="19.42578125" style="30" bestFit="1" customWidth="1"/>
    <col min="11" max="16384" width="9.140625" style="30"/>
  </cols>
  <sheetData>
    <row r="1" spans="1:10" x14ac:dyDescent="0.2">
      <c r="A1" s="31" t="s">
        <v>235</v>
      </c>
      <c r="B1" s="30" t="s">
        <v>413</v>
      </c>
    </row>
    <row r="2" spans="1:10" x14ac:dyDescent="0.2">
      <c r="A2" s="31" t="s">
        <v>236</v>
      </c>
      <c r="B2" s="30" t="s">
        <v>414</v>
      </c>
    </row>
    <row r="3" spans="1:10" x14ac:dyDescent="0.2">
      <c r="A3" s="32" t="s">
        <v>237</v>
      </c>
    </row>
    <row r="4" spans="1:10" x14ac:dyDescent="0.2">
      <c r="A4" s="32" t="s">
        <v>238</v>
      </c>
    </row>
    <row r="5" spans="1:10" x14ac:dyDescent="0.2">
      <c r="A5" s="31" t="s">
        <v>239</v>
      </c>
      <c r="B5" s="30" t="s">
        <v>317</v>
      </c>
    </row>
    <row r="6" spans="1:10" x14ac:dyDescent="0.2">
      <c r="A6" s="31" t="s">
        <v>240</v>
      </c>
      <c r="B6" s="30" t="s">
        <v>317</v>
      </c>
    </row>
    <row r="7" spans="1:10" x14ac:dyDescent="0.2">
      <c r="A7" s="31"/>
    </row>
    <row r="8" spans="1:10" x14ac:dyDescent="0.2">
      <c r="A8" s="31"/>
    </row>
    <row r="11" spans="1:10" x14ac:dyDescent="0.2">
      <c r="A11" s="31" t="s">
        <v>415</v>
      </c>
      <c r="B11" s="30" t="s">
        <v>416</v>
      </c>
    </row>
    <row r="12" spans="1:10" x14ac:dyDescent="0.2">
      <c r="A12" s="31"/>
      <c r="B12" s="30" t="s">
        <v>417</v>
      </c>
    </row>
    <row r="13" spans="1:10" x14ac:dyDescent="0.2">
      <c r="A13" s="31"/>
    </row>
    <row r="14" spans="1:10" x14ac:dyDescent="0.2">
      <c r="A14" s="31"/>
    </row>
    <row r="15" spans="1:10" s="37" customFormat="1" x14ac:dyDescent="0.2">
      <c r="A15" s="116"/>
      <c r="B15" s="117" t="s">
        <v>66</v>
      </c>
      <c r="C15" s="117" t="s">
        <v>2</v>
      </c>
      <c r="D15" s="117" t="s">
        <v>4</v>
      </c>
      <c r="E15" s="117" t="s">
        <v>5</v>
      </c>
      <c r="F15" s="117" t="s">
        <v>406</v>
      </c>
      <c r="G15" s="118" t="s">
        <v>388</v>
      </c>
      <c r="H15" s="117" t="s">
        <v>401</v>
      </c>
      <c r="I15" s="117" t="s">
        <v>402</v>
      </c>
      <c r="J15" s="117" t="s">
        <v>412</v>
      </c>
    </row>
    <row r="16" spans="1:10" s="37" customFormat="1" x14ac:dyDescent="0.2">
      <c r="A16" s="33"/>
      <c r="B16" s="33" t="s">
        <v>3</v>
      </c>
      <c r="C16" s="119" t="s">
        <v>15</v>
      </c>
      <c r="D16" s="119" t="s">
        <v>29</v>
      </c>
      <c r="E16" s="119" t="s">
        <v>25</v>
      </c>
      <c r="F16" s="119" t="s">
        <v>400</v>
      </c>
      <c r="G16" s="119" t="s">
        <v>386</v>
      </c>
      <c r="H16" s="119" t="s">
        <v>401</v>
      </c>
      <c r="I16" s="119" t="s">
        <v>402</v>
      </c>
      <c r="J16" s="119" t="s">
        <v>385</v>
      </c>
    </row>
    <row r="17" spans="1:10" x14ac:dyDescent="0.2">
      <c r="A17" s="33">
        <v>1995</v>
      </c>
      <c r="B17" s="34">
        <v>372.91</v>
      </c>
      <c r="C17" s="34">
        <v>398.76</v>
      </c>
      <c r="D17" s="34">
        <v>524.51</v>
      </c>
      <c r="E17" s="34">
        <v>503.01</v>
      </c>
      <c r="F17" s="34">
        <v>177.62</v>
      </c>
      <c r="G17" s="35">
        <f>AVERAGE(C17:E17)</f>
        <v>475.42666666666668</v>
      </c>
      <c r="H17" s="36">
        <f>MAX(C17:E17)</f>
        <v>524.51</v>
      </c>
      <c r="I17" s="36">
        <f>MIN(C17:E17)</f>
        <v>398.76</v>
      </c>
      <c r="J17" s="36">
        <f>H17-I17</f>
        <v>125.75</v>
      </c>
    </row>
    <row r="18" spans="1:10" x14ac:dyDescent="0.2">
      <c r="A18" s="33">
        <v>1996</v>
      </c>
      <c r="B18" s="34">
        <v>382.79</v>
      </c>
      <c r="C18" s="34">
        <v>393.27</v>
      </c>
      <c r="D18" s="34">
        <v>515.04</v>
      </c>
      <c r="E18" s="34">
        <v>479.68</v>
      </c>
      <c r="F18" s="34">
        <v>180.45</v>
      </c>
      <c r="G18" s="35">
        <f t="shared" ref="G18:G40" si="0">AVERAGE(C18:E18)</f>
        <v>462.66333333333336</v>
      </c>
      <c r="H18" s="36">
        <f t="shared" ref="H18:H40" si="1">MAX(C18:E18)</f>
        <v>515.04</v>
      </c>
      <c r="I18" s="36">
        <f t="shared" ref="I18:I40" si="2">MIN(C18:E18)</f>
        <v>393.27</v>
      </c>
      <c r="J18" s="36">
        <f t="shared" ref="J18:J40" si="3">H18-I18</f>
        <v>121.76999999999998</v>
      </c>
    </row>
    <row r="19" spans="1:10" x14ac:dyDescent="0.2">
      <c r="A19" s="33">
        <v>1997</v>
      </c>
      <c r="B19" s="34">
        <v>364.04</v>
      </c>
      <c r="C19" s="34">
        <v>399</v>
      </c>
      <c r="D19" s="34">
        <v>477.4</v>
      </c>
      <c r="E19" s="34">
        <v>453.29</v>
      </c>
      <c r="F19" s="34">
        <v>175.1</v>
      </c>
      <c r="G19" s="35">
        <f t="shared" si="0"/>
        <v>443.23</v>
      </c>
      <c r="H19" s="36">
        <f t="shared" si="1"/>
        <v>477.4</v>
      </c>
      <c r="I19" s="36">
        <f t="shared" si="2"/>
        <v>399</v>
      </c>
      <c r="J19" s="36">
        <f t="shared" si="3"/>
        <v>78.399999999999977</v>
      </c>
    </row>
    <row r="20" spans="1:10" x14ac:dyDescent="0.2">
      <c r="A20" s="33">
        <v>1998</v>
      </c>
      <c r="B20" s="34">
        <v>345.75</v>
      </c>
      <c r="C20" s="34">
        <v>387.68</v>
      </c>
      <c r="D20" s="34">
        <v>425.8</v>
      </c>
      <c r="E20" s="34">
        <v>422.26</v>
      </c>
      <c r="F20" s="34">
        <v>171.12</v>
      </c>
      <c r="G20" s="35">
        <f t="shared" si="0"/>
        <v>411.91333333333336</v>
      </c>
      <c r="H20" s="36">
        <f t="shared" si="1"/>
        <v>425.8</v>
      </c>
      <c r="I20" s="36">
        <f t="shared" si="2"/>
        <v>387.68</v>
      </c>
      <c r="J20" s="36">
        <f t="shared" si="3"/>
        <v>38.120000000000005</v>
      </c>
    </row>
    <row r="21" spans="1:10" x14ac:dyDescent="0.2">
      <c r="A21" s="33">
        <v>1999</v>
      </c>
      <c r="B21" s="34">
        <v>333.16</v>
      </c>
      <c r="C21" s="34">
        <v>356.85</v>
      </c>
      <c r="D21" s="34">
        <v>396.85</v>
      </c>
      <c r="E21" s="34">
        <v>424.77</v>
      </c>
      <c r="F21" s="34">
        <v>164.66</v>
      </c>
      <c r="G21" s="35">
        <f t="shared" si="0"/>
        <v>392.82333333333332</v>
      </c>
      <c r="H21" s="36">
        <f t="shared" si="1"/>
        <v>424.77</v>
      </c>
      <c r="I21" s="36">
        <f t="shared" si="2"/>
        <v>356.85</v>
      </c>
      <c r="J21" s="36">
        <f t="shared" si="3"/>
        <v>67.919999999999959</v>
      </c>
    </row>
    <row r="22" spans="1:10" x14ac:dyDescent="0.2">
      <c r="A22" s="33">
        <v>2000</v>
      </c>
      <c r="B22" s="34">
        <v>312.79000000000002</v>
      </c>
      <c r="C22" s="34">
        <v>360</v>
      </c>
      <c r="D22" s="34">
        <v>363.5</v>
      </c>
      <c r="E22" s="34">
        <v>422.25</v>
      </c>
      <c r="F22" s="34">
        <v>160</v>
      </c>
      <c r="G22" s="35">
        <f t="shared" si="0"/>
        <v>381.91666666666669</v>
      </c>
      <c r="H22" s="36">
        <f t="shared" si="1"/>
        <v>422.25</v>
      </c>
      <c r="I22" s="36">
        <f t="shared" si="2"/>
        <v>360</v>
      </c>
      <c r="J22" s="36">
        <f t="shared" si="3"/>
        <v>62.25</v>
      </c>
    </row>
    <row r="23" spans="1:10" x14ac:dyDescent="0.2">
      <c r="A23" s="33">
        <v>2001</v>
      </c>
      <c r="B23" s="34">
        <v>307.55</v>
      </c>
      <c r="C23" s="34">
        <v>358.92</v>
      </c>
      <c r="D23" s="34">
        <v>361.5</v>
      </c>
      <c r="E23" s="34">
        <v>426.64</v>
      </c>
      <c r="F23" s="34">
        <v>160.62</v>
      </c>
      <c r="G23" s="35">
        <f t="shared" si="0"/>
        <v>382.3533333333333</v>
      </c>
      <c r="H23" s="36">
        <f t="shared" si="1"/>
        <v>426.64</v>
      </c>
      <c r="I23" s="36">
        <f t="shared" si="2"/>
        <v>358.92</v>
      </c>
      <c r="J23" s="36">
        <f t="shared" si="3"/>
        <v>67.71999999999997</v>
      </c>
    </row>
    <row r="24" spans="1:10" x14ac:dyDescent="0.2">
      <c r="A24" s="33">
        <v>2002</v>
      </c>
      <c r="B24" s="34">
        <v>293.48</v>
      </c>
      <c r="C24" s="34">
        <v>357.87</v>
      </c>
      <c r="D24" s="34">
        <v>350.22</v>
      </c>
      <c r="E24" s="34">
        <v>411.43</v>
      </c>
      <c r="F24" s="34">
        <v>159.29</v>
      </c>
      <c r="G24" s="35">
        <f t="shared" si="0"/>
        <v>373.17333333333335</v>
      </c>
      <c r="H24" s="36">
        <f t="shared" si="1"/>
        <v>411.43</v>
      </c>
      <c r="I24" s="36">
        <f t="shared" si="2"/>
        <v>350.22</v>
      </c>
      <c r="J24" s="36">
        <f t="shared" si="3"/>
        <v>61.20999999999998</v>
      </c>
    </row>
    <row r="25" spans="1:10" x14ac:dyDescent="0.2">
      <c r="A25" s="33">
        <v>2003</v>
      </c>
      <c r="B25" s="34">
        <v>287.88</v>
      </c>
      <c r="C25" s="34">
        <v>360.73</v>
      </c>
      <c r="D25" s="34">
        <v>347.03</v>
      </c>
      <c r="E25" s="34">
        <v>387.92</v>
      </c>
      <c r="F25" s="34">
        <v>161.85</v>
      </c>
      <c r="G25" s="35">
        <f t="shared" si="0"/>
        <v>365.22666666666669</v>
      </c>
      <c r="H25" s="36">
        <f t="shared" si="1"/>
        <v>387.92</v>
      </c>
      <c r="I25" s="36">
        <f t="shared" si="2"/>
        <v>347.03</v>
      </c>
      <c r="J25" s="36">
        <f t="shared" si="3"/>
        <v>40.890000000000043</v>
      </c>
    </row>
    <row r="26" spans="1:10" x14ac:dyDescent="0.2">
      <c r="A26" s="33">
        <v>2004</v>
      </c>
      <c r="B26" s="34">
        <v>275.56</v>
      </c>
      <c r="C26" s="34">
        <v>352.64</v>
      </c>
      <c r="D26" s="34">
        <v>331.2</v>
      </c>
      <c r="E26" s="34">
        <v>362.8</v>
      </c>
      <c r="F26" s="34">
        <v>160.09</v>
      </c>
      <c r="G26" s="35">
        <f t="shared" si="0"/>
        <v>348.87999999999994</v>
      </c>
      <c r="H26" s="36">
        <f t="shared" si="1"/>
        <v>362.8</v>
      </c>
      <c r="I26" s="36">
        <f t="shared" si="2"/>
        <v>331.2</v>
      </c>
      <c r="J26" s="36">
        <f t="shared" si="3"/>
        <v>31.600000000000023</v>
      </c>
    </row>
    <row r="27" spans="1:10" x14ac:dyDescent="0.2">
      <c r="A27" s="33">
        <v>2005</v>
      </c>
      <c r="B27" s="34">
        <v>285.08</v>
      </c>
      <c r="C27" s="34">
        <v>327.77</v>
      </c>
      <c r="D27" s="34">
        <v>324.10000000000002</v>
      </c>
      <c r="E27" s="34">
        <v>348.45</v>
      </c>
      <c r="F27" s="34">
        <v>157.87</v>
      </c>
      <c r="G27" s="35">
        <f t="shared" si="0"/>
        <v>333.44</v>
      </c>
      <c r="H27" s="36">
        <f t="shared" si="1"/>
        <v>348.45</v>
      </c>
      <c r="I27" s="36">
        <f t="shared" si="2"/>
        <v>324.10000000000002</v>
      </c>
      <c r="J27" s="36">
        <f t="shared" si="3"/>
        <v>24.349999999999966</v>
      </c>
    </row>
    <row r="28" spans="1:10" x14ac:dyDescent="0.2">
      <c r="A28" s="33">
        <v>2006</v>
      </c>
      <c r="B28" s="34">
        <v>271.06</v>
      </c>
      <c r="C28" s="34">
        <v>313.7</v>
      </c>
      <c r="D28" s="34">
        <v>321.43</v>
      </c>
      <c r="E28" s="34">
        <v>318.45</v>
      </c>
      <c r="F28" s="34">
        <v>154.12</v>
      </c>
      <c r="G28" s="35">
        <f t="shared" si="0"/>
        <v>317.85999999999996</v>
      </c>
      <c r="H28" s="36">
        <f t="shared" si="1"/>
        <v>321.43</v>
      </c>
      <c r="I28" s="36">
        <f t="shared" si="2"/>
        <v>313.7</v>
      </c>
      <c r="J28" s="36">
        <f t="shared" si="3"/>
        <v>7.7300000000000182</v>
      </c>
    </row>
    <row r="29" spans="1:10" x14ac:dyDescent="0.2">
      <c r="A29" s="33">
        <v>2007</v>
      </c>
      <c r="B29" s="34">
        <v>264.61</v>
      </c>
      <c r="C29" s="34">
        <v>296.43</v>
      </c>
      <c r="D29" s="34">
        <v>299</v>
      </c>
      <c r="E29" s="34">
        <v>275.17</v>
      </c>
      <c r="F29" s="34">
        <v>147.74</v>
      </c>
      <c r="G29" s="35">
        <f t="shared" si="0"/>
        <v>290.20000000000005</v>
      </c>
      <c r="H29" s="36">
        <f t="shared" si="1"/>
        <v>299</v>
      </c>
      <c r="I29" s="36">
        <f t="shared" si="2"/>
        <v>275.17</v>
      </c>
      <c r="J29" s="36">
        <f t="shared" si="3"/>
        <v>23.829999999999984</v>
      </c>
    </row>
    <row r="30" spans="1:10" x14ac:dyDescent="0.2">
      <c r="A30" s="33">
        <v>2008</v>
      </c>
      <c r="B30" s="34">
        <v>257.8</v>
      </c>
      <c r="C30" s="34">
        <v>283.36</v>
      </c>
      <c r="D30" s="34">
        <v>290.2</v>
      </c>
      <c r="E30" s="34">
        <v>268.07</v>
      </c>
      <c r="F30" s="34">
        <v>146.46</v>
      </c>
      <c r="G30" s="35">
        <f t="shared" si="0"/>
        <v>280.54333333333329</v>
      </c>
      <c r="H30" s="36">
        <f t="shared" si="1"/>
        <v>290.2</v>
      </c>
      <c r="I30" s="36">
        <f t="shared" si="2"/>
        <v>268.07</v>
      </c>
      <c r="J30" s="36">
        <f t="shared" si="3"/>
        <v>22.129999999999995</v>
      </c>
    </row>
    <row r="31" spans="1:10" x14ac:dyDescent="0.2">
      <c r="A31" s="33">
        <v>2009</v>
      </c>
      <c r="B31" s="34">
        <v>262.77999999999997</v>
      </c>
      <c r="C31" s="34">
        <v>279.58999999999997</v>
      </c>
      <c r="D31" s="34">
        <v>270.58</v>
      </c>
      <c r="E31" s="34">
        <v>259.13</v>
      </c>
      <c r="F31" s="34">
        <v>143.87</v>
      </c>
      <c r="G31" s="35">
        <f t="shared" si="0"/>
        <v>269.76666666666665</v>
      </c>
      <c r="H31" s="36">
        <f t="shared" si="1"/>
        <v>279.58999999999997</v>
      </c>
      <c r="I31" s="36">
        <f t="shared" si="2"/>
        <v>259.13</v>
      </c>
      <c r="J31" s="36">
        <f t="shared" si="3"/>
        <v>20.45999999999998</v>
      </c>
    </row>
    <row r="32" spans="1:10" x14ac:dyDescent="0.2">
      <c r="A32" s="33">
        <v>2010</v>
      </c>
      <c r="B32" s="34">
        <v>268.64999999999998</v>
      </c>
      <c r="C32" s="34">
        <v>290.95999999999998</v>
      </c>
      <c r="D32" s="34">
        <v>281.36</v>
      </c>
      <c r="E32" s="34">
        <v>260.11</v>
      </c>
      <c r="F32" s="34">
        <v>146.31</v>
      </c>
      <c r="G32" s="35">
        <f t="shared" si="0"/>
        <v>277.47666666666663</v>
      </c>
      <c r="H32" s="36">
        <f t="shared" si="1"/>
        <v>290.95999999999998</v>
      </c>
      <c r="I32" s="36">
        <f t="shared" si="2"/>
        <v>260.11</v>
      </c>
      <c r="J32" s="36">
        <f t="shared" si="3"/>
        <v>30.849999999999966</v>
      </c>
    </row>
    <row r="33" spans="1:10" x14ac:dyDescent="0.2">
      <c r="A33" s="33">
        <v>2011</v>
      </c>
      <c r="B33" s="34">
        <v>258.58999999999997</v>
      </c>
      <c r="C33" s="34">
        <v>274.52</v>
      </c>
      <c r="D33" s="34">
        <v>267.95</v>
      </c>
      <c r="E33" s="34">
        <v>245.5</v>
      </c>
      <c r="F33" s="34">
        <v>139.57</v>
      </c>
      <c r="G33" s="35">
        <f t="shared" si="0"/>
        <v>262.65666666666669</v>
      </c>
      <c r="H33" s="36">
        <f t="shared" si="1"/>
        <v>274.52</v>
      </c>
      <c r="I33" s="36">
        <f t="shared" si="2"/>
        <v>245.5</v>
      </c>
      <c r="J33" s="36">
        <f t="shared" si="3"/>
        <v>29.019999999999982</v>
      </c>
    </row>
    <row r="34" spans="1:10" x14ac:dyDescent="0.2">
      <c r="A34" s="33">
        <v>2012</v>
      </c>
      <c r="B34" s="34">
        <v>249.45</v>
      </c>
      <c r="C34" s="34">
        <v>274.73</v>
      </c>
      <c r="D34" s="34">
        <v>253.59</v>
      </c>
      <c r="E34" s="34">
        <v>231.9</v>
      </c>
      <c r="F34" s="34">
        <v>138.61000000000001</v>
      </c>
      <c r="G34" s="35">
        <f t="shared" si="0"/>
        <v>253.40666666666667</v>
      </c>
      <c r="H34" s="36">
        <f t="shared" si="1"/>
        <v>274.73</v>
      </c>
      <c r="I34" s="36">
        <f t="shared" si="2"/>
        <v>231.9</v>
      </c>
      <c r="J34" s="36">
        <f t="shared" si="3"/>
        <v>42.830000000000013</v>
      </c>
    </row>
    <row r="35" spans="1:10" x14ac:dyDescent="0.2">
      <c r="A35" s="33">
        <v>2013</v>
      </c>
      <c r="B35" s="34">
        <v>236.24</v>
      </c>
      <c r="C35" s="34">
        <v>277.68</v>
      </c>
      <c r="D35" s="34">
        <v>251.86</v>
      </c>
      <c r="E35" s="34">
        <v>233.22</v>
      </c>
      <c r="F35" s="34">
        <v>137.12</v>
      </c>
      <c r="G35" s="35">
        <f t="shared" si="0"/>
        <v>254.25333333333333</v>
      </c>
      <c r="H35" s="36">
        <f t="shared" si="1"/>
        <v>277.68</v>
      </c>
      <c r="I35" s="36">
        <f t="shared" si="2"/>
        <v>233.22</v>
      </c>
      <c r="J35" s="36">
        <f t="shared" si="3"/>
        <v>44.460000000000008</v>
      </c>
    </row>
    <row r="36" spans="1:10" x14ac:dyDescent="0.2">
      <c r="A36" s="37">
        <v>2014</v>
      </c>
      <c r="B36" s="34">
        <v>225.81</v>
      </c>
      <c r="C36" s="34">
        <v>260.94</v>
      </c>
      <c r="D36" s="34">
        <v>234.67</v>
      </c>
      <c r="E36" s="34">
        <v>213.44</v>
      </c>
      <c r="F36" s="34">
        <v>130.34</v>
      </c>
      <c r="G36" s="35">
        <f t="shared" si="0"/>
        <v>236.35</v>
      </c>
      <c r="H36" s="36">
        <f t="shared" si="1"/>
        <v>260.94</v>
      </c>
      <c r="I36" s="36">
        <f t="shared" si="2"/>
        <v>213.44</v>
      </c>
      <c r="J36" s="36">
        <f t="shared" si="3"/>
        <v>47.5</v>
      </c>
    </row>
    <row r="37" spans="1:10" x14ac:dyDescent="0.2">
      <c r="A37" s="37">
        <v>2015</v>
      </c>
      <c r="B37" s="34">
        <v>230.04</v>
      </c>
      <c r="C37" s="34">
        <v>248.74</v>
      </c>
      <c r="D37" s="34">
        <v>228.54</v>
      </c>
      <c r="E37" s="34">
        <v>210.17</v>
      </c>
      <c r="F37" s="34">
        <v>129.06</v>
      </c>
      <c r="G37" s="35">
        <f t="shared" si="0"/>
        <v>229.14999999999998</v>
      </c>
      <c r="H37" s="36">
        <f t="shared" si="1"/>
        <v>248.74</v>
      </c>
      <c r="I37" s="36">
        <f t="shared" si="2"/>
        <v>210.17</v>
      </c>
      <c r="J37" s="36">
        <f t="shared" si="3"/>
        <v>38.570000000000022</v>
      </c>
    </row>
    <row r="38" spans="1:10" x14ac:dyDescent="0.2">
      <c r="A38" s="37">
        <v>2016</v>
      </c>
      <c r="B38" s="34">
        <v>228.5</v>
      </c>
      <c r="C38" s="34">
        <v>240.49</v>
      </c>
      <c r="D38" s="34">
        <v>232.57</v>
      </c>
      <c r="E38" s="34">
        <v>206.82</v>
      </c>
      <c r="F38" s="34">
        <v>127.67</v>
      </c>
      <c r="G38" s="35">
        <f t="shared" si="0"/>
        <v>226.62666666666667</v>
      </c>
      <c r="H38" s="36">
        <f t="shared" si="1"/>
        <v>240.49</v>
      </c>
      <c r="I38" s="36">
        <f t="shared" si="2"/>
        <v>206.82</v>
      </c>
      <c r="J38" s="36">
        <f t="shared" si="3"/>
        <v>33.670000000000016</v>
      </c>
    </row>
    <row r="39" spans="1:10" x14ac:dyDescent="0.2">
      <c r="A39" s="37">
        <v>2017</v>
      </c>
      <c r="B39" s="34">
        <v>228.6</v>
      </c>
      <c r="C39" s="34">
        <v>238.69</v>
      </c>
      <c r="D39" s="34">
        <v>232.09</v>
      </c>
      <c r="E39" s="34">
        <v>211.79</v>
      </c>
      <c r="F39" s="34">
        <v>126.83</v>
      </c>
      <c r="G39" s="35">
        <f t="shared" si="0"/>
        <v>227.52333333333331</v>
      </c>
      <c r="H39" s="36">
        <f t="shared" si="1"/>
        <v>238.69</v>
      </c>
      <c r="I39" s="36">
        <f t="shared" si="2"/>
        <v>211.79</v>
      </c>
      <c r="J39" s="36">
        <f t="shared" si="3"/>
        <v>26.900000000000006</v>
      </c>
    </row>
    <row r="40" spans="1:10" x14ac:dyDescent="0.2">
      <c r="A40" s="37">
        <v>2018</v>
      </c>
      <c r="B40" s="34">
        <v>217.6</v>
      </c>
      <c r="C40" s="34">
        <v>232.55</v>
      </c>
      <c r="D40" s="34">
        <v>223.73</v>
      </c>
      <c r="E40" s="34">
        <v>201.46</v>
      </c>
      <c r="F40" s="34">
        <v>123.28</v>
      </c>
      <c r="G40" s="35">
        <f t="shared" si="0"/>
        <v>219.24666666666667</v>
      </c>
      <c r="H40" s="36">
        <f t="shared" si="1"/>
        <v>232.55</v>
      </c>
      <c r="I40" s="36">
        <f t="shared" si="2"/>
        <v>201.46</v>
      </c>
      <c r="J40" s="36">
        <f t="shared" si="3"/>
        <v>31.090000000000003</v>
      </c>
    </row>
  </sheetData>
  <pageMargins left="0.7" right="0.7" top="0.75" bottom="0.75" header="0.3" footer="0.3"/>
  <pageSetup paperSize="9" orientation="portrait" r:id="rId1"/>
  <ignoredErrors>
    <ignoredError sqref="G17"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A45A8-5FC3-4CF3-84D7-99991CA620BE}">
  <dimension ref="A1:U47"/>
  <sheetViews>
    <sheetView workbookViewId="0">
      <selection activeCell="C20" sqref="C20"/>
    </sheetView>
  </sheetViews>
  <sheetFormatPr defaultColWidth="9.140625" defaultRowHeight="12" x14ac:dyDescent="0.2"/>
  <cols>
    <col min="1" max="1" width="14.140625" style="30" customWidth="1"/>
    <col min="2" max="2" width="13.28515625" style="30" customWidth="1"/>
    <col min="3" max="3" width="10.85546875" style="30" bestFit="1" customWidth="1"/>
    <col min="4" max="4" width="13.5703125" style="30" bestFit="1" customWidth="1"/>
    <col min="5" max="5" width="9.140625" style="30"/>
    <col min="6" max="7" width="8" style="30" bestFit="1" customWidth="1"/>
    <col min="8" max="9" width="6.5703125" style="30" bestFit="1" customWidth="1"/>
    <col min="10" max="10" width="19.42578125" style="30" bestFit="1" customWidth="1"/>
    <col min="11" max="16384" width="9.140625" style="30"/>
  </cols>
  <sheetData>
    <row r="1" spans="1:10" x14ac:dyDescent="0.2">
      <c r="A1" s="31" t="s">
        <v>235</v>
      </c>
      <c r="B1" s="30" t="s">
        <v>418</v>
      </c>
    </row>
    <row r="2" spans="1:10" x14ac:dyDescent="0.2">
      <c r="A2" s="31" t="s">
        <v>236</v>
      </c>
      <c r="B2" s="30" t="s">
        <v>419</v>
      </c>
    </row>
    <row r="3" spans="1:10" x14ac:dyDescent="0.2">
      <c r="A3" s="32" t="s">
        <v>237</v>
      </c>
      <c r="B3" s="30" t="s">
        <v>420</v>
      </c>
    </row>
    <row r="4" spans="1:10" x14ac:dyDescent="0.2">
      <c r="A4" s="32" t="s">
        <v>238</v>
      </c>
      <c r="B4" s="30" t="s">
        <v>421</v>
      </c>
    </row>
    <row r="5" spans="1:10" x14ac:dyDescent="0.2">
      <c r="A5" s="31" t="s">
        <v>239</v>
      </c>
      <c r="B5" s="30" t="s">
        <v>317</v>
      </c>
    </row>
    <row r="6" spans="1:10" x14ac:dyDescent="0.2">
      <c r="A6" s="31" t="s">
        <v>240</v>
      </c>
      <c r="B6" s="30" t="s">
        <v>317</v>
      </c>
    </row>
    <row r="7" spans="1:10" x14ac:dyDescent="0.2">
      <c r="A7" s="31"/>
    </row>
    <row r="8" spans="1:10" x14ac:dyDescent="0.2">
      <c r="A8" s="31"/>
    </row>
    <row r="9" spans="1:10" x14ac:dyDescent="0.2">
      <c r="A9" s="31"/>
    </row>
    <row r="10" spans="1:10" x14ac:dyDescent="0.2">
      <c r="A10" s="31"/>
    </row>
    <row r="11" spans="1:10" x14ac:dyDescent="0.2">
      <c r="A11" s="31" t="s">
        <v>241</v>
      </c>
      <c r="B11" s="30" t="s">
        <v>390</v>
      </c>
    </row>
    <row r="12" spans="1:10" x14ac:dyDescent="0.2">
      <c r="A12" s="31"/>
      <c r="B12" s="30" t="s">
        <v>391</v>
      </c>
    </row>
    <row r="13" spans="1:10" x14ac:dyDescent="0.2">
      <c r="A13" s="31"/>
    </row>
    <row r="14" spans="1:10" x14ac:dyDescent="0.2">
      <c r="A14" s="31"/>
    </row>
    <row r="15" spans="1:10" s="117" customFormat="1" x14ac:dyDescent="0.25">
      <c r="A15" s="120"/>
      <c r="B15" s="117" t="s">
        <v>66</v>
      </c>
      <c r="C15" s="117" t="s">
        <v>2</v>
      </c>
      <c r="D15" s="117" t="s">
        <v>4</v>
      </c>
      <c r="E15" s="117" t="s">
        <v>5</v>
      </c>
      <c r="F15" s="117" t="s">
        <v>406</v>
      </c>
      <c r="G15" s="121" t="s">
        <v>388</v>
      </c>
      <c r="H15" s="117" t="s">
        <v>401</v>
      </c>
      <c r="I15" s="117" t="s">
        <v>402</v>
      </c>
      <c r="J15" s="117" t="s">
        <v>412</v>
      </c>
    </row>
    <row r="16" spans="1:10" s="117" customFormat="1" x14ac:dyDescent="0.25">
      <c r="A16" s="119"/>
      <c r="B16" s="119" t="s">
        <v>3</v>
      </c>
      <c r="C16" s="119" t="s">
        <v>15</v>
      </c>
      <c r="D16" s="119" t="s">
        <v>29</v>
      </c>
      <c r="E16" s="119" t="s">
        <v>25</v>
      </c>
      <c r="F16" s="119" t="s">
        <v>400</v>
      </c>
      <c r="G16" s="119" t="s">
        <v>386</v>
      </c>
      <c r="H16" s="119" t="s">
        <v>401</v>
      </c>
      <c r="I16" s="119" t="s">
        <v>402</v>
      </c>
      <c r="J16" s="119" t="s">
        <v>385</v>
      </c>
    </row>
    <row r="17" spans="1:21" x14ac:dyDescent="0.2">
      <c r="A17" s="33">
        <v>1990</v>
      </c>
      <c r="B17" s="38">
        <v>49.268000000000001</v>
      </c>
      <c r="C17" s="38">
        <v>15.179</v>
      </c>
      <c r="D17" s="38">
        <v>0.85399999999999998</v>
      </c>
      <c r="E17" s="38">
        <v>77.070999999999998</v>
      </c>
      <c r="F17" s="38">
        <v>50.057000000000002</v>
      </c>
      <c r="G17" s="39">
        <f>AVERAGE(C17:E17)</f>
        <v>31.034666666666666</v>
      </c>
      <c r="H17" s="36">
        <f>MAX(C17:E17)</f>
        <v>77.070999999999998</v>
      </c>
      <c r="I17" s="40">
        <f>MIN(C17:E17)</f>
        <v>0.85399999999999998</v>
      </c>
      <c r="J17" s="36">
        <f>H17-I17</f>
        <v>76.216999999999999</v>
      </c>
    </row>
    <row r="18" spans="1:21" x14ac:dyDescent="0.2">
      <c r="A18" s="33">
        <v>1991</v>
      </c>
      <c r="B18" s="38">
        <v>46.012</v>
      </c>
      <c r="C18" s="38">
        <v>15.609</v>
      </c>
      <c r="D18" s="38">
        <v>1.2210000000000001</v>
      </c>
      <c r="E18" s="38">
        <v>72.975999999999999</v>
      </c>
      <c r="F18" s="38">
        <v>50.472000000000001</v>
      </c>
      <c r="G18" s="39">
        <f t="shared" ref="G18:G46" si="0">AVERAGE(C18:E18)</f>
        <v>29.935333333333332</v>
      </c>
      <c r="H18" s="36">
        <f t="shared" ref="H18:H46" si="1">MAX(C18:E18)</f>
        <v>72.975999999999999</v>
      </c>
      <c r="I18" s="40">
        <f t="shared" ref="I18:I46" si="2">MIN(C18:E18)</f>
        <v>1.2210000000000001</v>
      </c>
      <c r="J18" s="36">
        <f t="shared" ref="J18:J46" si="3">H18-I18</f>
        <v>71.754999999999995</v>
      </c>
    </row>
    <row r="19" spans="1:21" x14ac:dyDescent="0.2">
      <c r="A19" s="33">
        <v>1992</v>
      </c>
      <c r="B19" s="38">
        <v>44.338999999999999</v>
      </c>
      <c r="C19" s="38">
        <v>15.701000000000001</v>
      </c>
      <c r="D19" s="38">
        <v>1.605</v>
      </c>
      <c r="E19" s="38">
        <v>74.781999999999996</v>
      </c>
      <c r="F19" s="38">
        <v>51.719000000000001</v>
      </c>
      <c r="G19" s="39">
        <f t="shared" si="0"/>
        <v>30.695999999999998</v>
      </c>
      <c r="H19" s="36">
        <f t="shared" si="1"/>
        <v>74.781999999999996</v>
      </c>
      <c r="I19" s="40">
        <f t="shared" si="2"/>
        <v>1.605</v>
      </c>
      <c r="J19" s="36">
        <f t="shared" si="3"/>
        <v>73.176999999999992</v>
      </c>
    </row>
    <row r="20" spans="1:21" x14ac:dyDescent="0.2">
      <c r="A20" s="33">
        <v>1993</v>
      </c>
      <c r="B20" s="38">
        <v>47.526000000000003</v>
      </c>
      <c r="C20" s="38">
        <v>15.836</v>
      </c>
      <c r="D20" s="38">
        <v>2.6219999999999999</v>
      </c>
      <c r="E20" s="38">
        <v>68.893000000000001</v>
      </c>
      <c r="F20" s="38">
        <v>50.259</v>
      </c>
      <c r="G20" s="39">
        <f t="shared" si="0"/>
        <v>29.117000000000001</v>
      </c>
      <c r="H20" s="36">
        <f>MAX(C20:E20)</f>
        <v>68.893000000000001</v>
      </c>
      <c r="I20" s="40">
        <f t="shared" si="2"/>
        <v>2.6219999999999999</v>
      </c>
      <c r="J20" s="36">
        <f t="shared" si="3"/>
        <v>66.271000000000001</v>
      </c>
    </row>
    <row r="21" spans="1:21" x14ac:dyDescent="0.2">
      <c r="A21" s="33">
        <v>1994</v>
      </c>
      <c r="B21" s="38">
        <v>46.762999999999998</v>
      </c>
      <c r="C21" s="38">
        <v>18.640999999999998</v>
      </c>
      <c r="D21" s="38">
        <v>8.5999999999999993E-2</v>
      </c>
      <c r="E21" s="38">
        <v>68.114000000000004</v>
      </c>
      <c r="F21" s="38">
        <v>51.329000000000001</v>
      </c>
      <c r="G21" s="39">
        <f t="shared" si="0"/>
        <v>28.947000000000003</v>
      </c>
      <c r="H21" s="36">
        <f t="shared" si="1"/>
        <v>68.114000000000004</v>
      </c>
      <c r="I21" s="40">
        <f t="shared" si="2"/>
        <v>8.5999999999999993E-2</v>
      </c>
      <c r="J21" s="36">
        <f t="shared" si="3"/>
        <v>68.028000000000006</v>
      </c>
    </row>
    <row r="22" spans="1:21" x14ac:dyDescent="0.2">
      <c r="A22" s="33">
        <v>1995</v>
      </c>
      <c r="B22" s="38">
        <v>47.795999999999999</v>
      </c>
      <c r="C22" s="38">
        <v>20.454000000000001</v>
      </c>
      <c r="D22" s="38">
        <v>-0.191</v>
      </c>
      <c r="E22" s="38">
        <v>68.881</v>
      </c>
      <c r="F22" s="38">
        <v>52.158999999999999</v>
      </c>
      <c r="G22" s="39">
        <f t="shared" si="0"/>
        <v>29.71466666666667</v>
      </c>
      <c r="H22" s="36">
        <f t="shared" si="1"/>
        <v>68.881</v>
      </c>
      <c r="I22" s="40">
        <f t="shared" si="2"/>
        <v>-0.191</v>
      </c>
      <c r="J22" s="36">
        <f t="shared" si="3"/>
        <v>69.072000000000003</v>
      </c>
    </row>
    <row r="23" spans="1:21" x14ac:dyDescent="0.2">
      <c r="A23" s="33">
        <v>1996</v>
      </c>
      <c r="B23" s="38">
        <v>51.228999999999999</v>
      </c>
      <c r="C23" s="38">
        <v>24.186</v>
      </c>
      <c r="D23" s="38">
        <v>5.43</v>
      </c>
      <c r="E23" s="38">
        <v>73.197000000000003</v>
      </c>
      <c r="F23" s="38">
        <v>52.68</v>
      </c>
      <c r="G23" s="39">
        <f t="shared" si="0"/>
        <v>34.271000000000001</v>
      </c>
      <c r="H23" s="36">
        <f t="shared" si="1"/>
        <v>73.197000000000003</v>
      </c>
      <c r="I23" s="40">
        <f t="shared" si="2"/>
        <v>5.43</v>
      </c>
      <c r="J23" s="36">
        <f t="shared" si="3"/>
        <v>67.766999999999996</v>
      </c>
    </row>
    <row r="24" spans="1:21" x14ac:dyDescent="0.2">
      <c r="A24" s="33">
        <v>1997</v>
      </c>
      <c r="B24" s="38">
        <v>51.283999999999999</v>
      </c>
      <c r="C24" s="38">
        <v>24.032</v>
      </c>
      <c r="D24" s="38">
        <v>6.57</v>
      </c>
      <c r="E24" s="38">
        <v>72.968999999999994</v>
      </c>
      <c r="F24" s="38">
        <v>53.548999999999999</v>
      </c>
      <c r="G24" s="39">
        <f t="shared" si="0"/>
        <v>34.523666666666664</v>
      </c>
      <c r="H24" s="36">
        <f t="shared" si="1"/>
        <v>72.968999999999994</v>
      </c>
      <c r="I24" s="40">
        <f t="shared" si="2"/>
        <v>6.57</v>
      </c>
      <c r="J24" s="36">
        <f t="shared" si="3"/>
        <v>66.399000000000001</v>
      </c>
    </row>
    <row r="25" spans="1:21" x14ac:dyDescent="0.2">
      <c r="A25" s="33">
        <v>1998</v>
      </c>
      <c r="B25" s="38">
        <v>54.652000000000001</v>
      </c>
      <c r="C25" s="38">
        <v>25.024000000000001</v>
      </c>
      <c r="D25" s="38">
        <v>8.5259999999999998</v>
      </c>
      <c r="E25" s="38">
        <v>70.668999999999997</v>
      </c>
      <c r="F25" s="38">
        <v>55.365000000000002</v>
      </c>
      <c r="G25" s="39">
        <f t="shared" si="0"/>
        <v>34.739666666666665</v>
      </c>
      <c r="H25" s="36">
        <f t="shared" si="1"/>
        <v>70.668999999999997</v>
      </c>
      <c r="I25" s="40">
        <f t="shared" si="2"/>
        <v>8.5259999999999998</v>
      </c>
      <c r="J25" s="36">
        <f t="shared" si="3"/>
        <v>62.143000000000001</v>
      </c>
    </row>
    <row r="26" spans="1:21" x14ac:dyDescent="0.2">
      <c r="A26" s="33">
        <v>1999</v>
      </c>
      <c r="B26" s="38">
        <v>53.423999999999999</v>
      </c>
      <c r="C26" s="38">
        <v>24.971</v>
      </c>
      <c r="D26" s="38">
        <v>9.9239999999999995</v>
      </c>
      <c r="E26" s="38">
        <v>66.162000000000006</v>
      </c>
      <c r="F26" s="38">
        <v>55.024999999999999</v>
      </c>
      <c r="G26" s="39">
        <f t="shared" si="0"/>
        <v>33.68566666666667</v>
      </c>
      <c r="H26" s="36">
        <f t="shared" si="1"/>
        <v>66.162000000000006</v>
      </c>
      <c r="I26" s="40">
        <f t="shared" si="2"/>
        <v>9.9239999999999995</v>
      </c>
      <c r="J26" s="36">
        <f t="shared" si="3"/>
        <v>56.238000000000007</v>
      </c>
    </row>
    <row r="27" spans="1:21" x14ac:dyDescent="0.2">
      <c r="A27" s="33">
        <v>2000</v>
      </c>
      <c r="B27" s="38">
        <v>54.978000000000002</v>
      </c>
      <c r="C27" s="38">
        <v>22.704000000000001</v>
      </c>
      <c r="D27" s="38">
        <v>10.722</v>
      </c>
      <c r="E27" s="38">
        <v>65.064999999999998</v>
      </c>
      <c r="F27" s="38">
        <v>56.283999999999999</v>
      </c>
      <c r="G27" s="39">
        <f t="shared" si="0"/>
        <v>32.830333333333336</v>
      </c>
      <c r="H27" s="36">
        <f t="shared" si="1"/>
        <v>65.064999999999998</v>
      </c>
      <c r="I27" s="40">
        <f t="shared" si="2"/>
        <v>10.722</v>
      </c>
      <c r="J27" s="36">
        <f t="shared" si="3"/>
        <v>54.342999999999996</v>
      </c>
    </row>
    <row r="28" spans="1:21" x14ac:dyDescent="0.2">
      <c r="A28" s="33">
        <v>2001</v>
      </c>
      <c r="B28" s="38">
        <v>53.411000000000001</v>
      </c>
      <c r="C28" s="38">
        <v>25.012</v>
      </c>
      <c r="D28" s="38">
        <v>10.45</v>
      </c>
      <c r="E28" s="38">
        <v>62.536999999999999</v>
      </c>
      <c r="F28" s="38">
        <v>55.773000000000003</v>
      </c>
      <c r="G28" s="39">
        <f t="shared" si="0"/>
        <v>32.666333333333334</v>
      </c>
      <c r="H28" s="36">
        <f t="shared" si="1"/>
        <v>62.536999999999999</v>
      </c>
      <c r="I28" s="40">
        <f t="shared" si="2"/>
        <v>10.45</v>
      </c>
      <c r="J28" s="36">
        <f t="shared" si="3"/>
        <v>52.087000000000003</v>
      </c>
    </row>
    <row r="29" spans="1:21" x14ac:dyDescent="0.2">
      <c r="A29" s="33">
        <v>2002</v>
      </c>
      <c r="B29" s="38">
        <v>56.884999999999998</v>
      </c>
      <c r="C29" s="38">
        <v>26.204000000000001</v>
      </c>
      <c r="D29" s="38">
        <v>11.439</v>
      </c>
      <c r="E29" s="38">
        <v>64.475999999999999</v>
      </c>
      <c r="F29" s="38">
        <v>56.252000000000002</v>
      </c>
      <c r="G29" s="39">
        <f t="shared" si="0"/>
        <v>34.039666666666669</v>
      </c>
      <c r="H29" s="36">
        <f t="shared" si="1"/>
        <v>64.475999999999999</v>
      </c>
      <c r="I29" s="40">
        <f t="shared" si="2"/>
        <v>11.439</v>
      </c>
      <c r="J29" s="36">
        <f t="shared" si="3"/>
        <v>53.036999999999999</v>
      </c>
    </row>
    <row r="30" spans="1:21" x14ac:dyDescent="0.2">
      <c r="A30" s="33">
        <v>2003</v>
      </c>
      <c r="B30" s="38">
        <v>62.057000000000002</v>
      </c>
      <c r="C30" s="38">
        <v>24.928999999999998</v>
      </c>
      <c r="D30" s="38">
        <v>13.308999999999999</v>
      </c>
      <c r="E30" s="38">
        <v>64.918000000000006</v>
      </c>
      <c r="F30" s="38">
        <v>56.872999999999998</v>
      </c>
      <c r="G30" s="39">
        <f t="shared" si="0"/>
        <v>34.385333333333335</v>
      </c>
      <c r="H30" s="36">
        <f t="shared" si="1"/>
        <v>64.918000000000006</v>
      </c>
      <c r="I30" s="40">
        <f t="shared" si="2"/>
        <v>13.308999999999999</v>
      </c>
      <c r="J30" s="36">
        <f t="shared" si="3"/>
        <v>51.609000000000009</v>
      </c>
    </row>
    <row r="31" spans="1:21" x14ac:dyDescent="0.2">
      <c r="A31" s="33">
        <v>2004</v>
      </c>
      <c r="B31" s="38">
        <v>60.954999999999998</v>
      </c>
      <c r="C31" s="38">
        <v>25.338000000000001</v>
      </c>
      <c r="D31" s="38">
        <v>14.727</v>
      </c>
      <c r="E31" s="38">
        <v>68.180000000000007</v>
      </c>
      <c r="F31" s="38">
        <v>56.857999999999997</v>
      </c>
      <c r="G31" s="39">
        <f t="shared" si="0"/>
        <v>36.081666666666671</v>
      </c>
      <c r="H31" s="36">
        <f t="shared" si="1"/>
        <v>68.180000000000007</v>
      </c>
      <c r="I31" s="40">
        <f t="shared" si="2"/>
        <v>14.727</v>
      </c>
      <c r="J31" s="36">
        <f t="shared" si="3"/>
        <v>53.453000000000003</v>
      </c>
    </row>
    <row r="32" spans="1:21" x14ac:dyDescent="0.2">
      <c r="A32" s="33">
        <v>2005</v>
      </c>
      <c r="B32" s="38">
        <v>62.253999999999998</v>
      </c>
      <c r="C32" s="38">
        <v>27.846</v>
      </c>
      <c r="D32" s="38">
        <v>17.748000000000001</v>
      </c>
      <c r="E32" s="38">
        <v>65.989999999999995</v>
      </c>
      <c r="F32" s="38">
        <v>57.826000000000001</v>
      </c>
      <c r="G32" s="39">
        <f t="shared" si="0"/>
        <v>37.19466666666667</v>
      </c>
      <c r="H32" s="36">
        <f t="shared" si="1"/>
        <v>65.989999999999995</v>
      </c>
      <c r="I32" s="40">
        <f t="shared" si="2"/>
        <v>17.748000000000001</v>
      </c>
      <c r="J32" s="36">
        <f t="shared" si="3"/>
        <v>48.24199999999999</v>
      </c>
      <c r="L32" s="41"/>
      <c r="M32" s="41"/>
      <c r="N32" s="41"/>
      <c r="O32" s="41"/>
      <c r="P32" s="41"/>
      <c r="Q32" s="41"/>
      <c r="R32" s="41"/>
      <c r="S32" s="41"/>
      <c r="T32" s="41"/>
      <c r="U32" s="41"/>
    </row>
    <row r="33" spans="1:10" x14ac:dyDescent="0.2">
      <c r="A33" s="33">
        <v>2006</v>
      </c>
      <c r="B33" s="38">
        <v>61.819000000000003</v>
      </c>
      <c r="C33" s="38">
        <v>27.498000000000001</v>
      </c>
      <c r="D33" s="38">
        <v>20.149000000000001</v>
      </c>
      <c r="E33" s="38">
        <v>64.343999999999994</v>
      </c>
      <c r="F33" s="38">
        <v>58.265000000000001</v>
      </c>
      <c r="G33" s="39">
        <f t="shared" si="0"/>
        <v>37.330333333333336</v>
      </c>
      <c r="H33" s="36">
        <f t="shared" si="1"/>
        <v>64.343999999999994</v>
      </c>
      <c r="I33" s="40">
        <f t="shared" si="2"/>
        <v>20.149000000000001</v>
      </c>
      <c r="J33" s="36">
        <f t="shared" si="3"/>
        <v>44.194999999999993</v>
      </c>
    </row>
    <row r="34" spans="1:10" x14ac:dyDescent="0.2">
      <c r="A34" s="33">
        <v>2007</v>
      </c>
      <c r="B34" s="38">
        <v>60.362000000000002</v>
      </c>
      <c r="C34" s="38">
        <v>24.989000000000001</v>
      </c>
      <c r="D34" s="38">
        <v>25.79</v>
      </c>
      <c r="E34" s="38">
        <v>69.736000000000004</v>
      </c>
      <c r="F34" s="38">
        <v>57.24</v>
      </c>
      <c r="G34" s="39">
        <f t="shared" si="0"/>
        <v>40.171666666666667</v>
      </c>
      <c r="H34" s="36">
        <f t="shared" si="1"/>
        <v>69.736000000000004</v>
      </c>
      <c r="I34" s="40">
        <f t="shared" si="2"/>
        <v>24.989000000000001</v>
      </c>
      <c r="J34" s="36">
        <f t="shared" si="3"/>
        <v>44.747</v>
      </c>
    </row>
    <row r="35" spans="1:10" x14ac:dyDescent="0.2">
      <c r="A35" s="33">
        <v>2008</v>
      </c>
      <c r="B35" s="38">
        <v>62.588999999999999</v>
      </c>
      <c r="C35" s="38">
        <v>27.736000000000001</v>
      </c>
      <c r="D35" s="38">
        <v>30.861999999999998</v>
      </c>
      <c r="E35" s="38">
        <v>65.841999999999999</v>
      </c>
      <c r="F35" s="38">
        <v>58.37</v>
      </c>
      <c r="G35" s="39">
        <f t="shared" si="0"/>
        <v>41.48</v>
      </c>
      <c r="H35" s="36">
        <f t="shared" si="1"/>
        <v>65.841999999999999</v>
      </c>
      <c r="I35" s="40">
        <f t="shared" si="2"/>
        <v>27.736000000000001</v>
      </c>
      <c r="J35" s="36">
        <f t="shared" si="3"/>
        <v>38.105999999999995</v>
      </c>
    </row>
    <row r="36" spans="1:10" x14ac:dyDescent="0.2">
      <c r="A36" s="33">
        <v>2009</v>
      </c>
      <c r="B36" s="38">
        <v>57.573999999999998</v>
      </c>
      <c r="C36" s="38">
        <v>26.866</v>
      </c>
      <c r="D36" s="38">
        <v>32.045000000000002</v>
      </c>
      <c r="E36" s="38">
        <v>67.691999999999993</v>
      </c>
      <c r="F36" s="38">
        <v>57.127000000000002</v>
      </c>
      <c r="G36" s="39">
        <f t="shared" si="0"/>
        <v>42.201000000000001</v>
      </c>
      <c r="H36" s="36">
        <f t="shared" si="1"/>
        <v>67.691999999999993</v>
      </c>
      <c r="I36" s="40">
        <f t="shared" si="2"/>
        <v>26.866</v>
      </c>
      <c r="J36" s="36">
        <f t="shared" si="3"/>
        <v>40.825999999999993</v>
      </c>
    </row>
    <row r="37" spans="1:10" x14ac:dyDescent="0.2">
      <c r="A37" s="33">
        <v>2010</v>
      </c>
      <c r="B37" s="38">
        <v>56.93</v>
      </c>
      <c r="C37" s="38">
        <v>25.306000000000001</v>
      </c>
      <c r="D37" s="38">
        <v>31.574999999999999</v>
      </c>
      <c r="E37" s="38">
        <v>64.447999999999993</v>
      </c>
      <c r="F37" s="38">
        <v>55.74</v>
      </c>
      <c r="G37" s="39">
        <f t="shared" si="0"/>
        <v>40.442999999999998</v>
      </c>
      <c r="H37" s="36">
        <f t="shared" si="1"/>
        <v>64.447999999999993</v>
      </c>
      <c r="I37" s="40">
        <f t="shared" si="2"/>
        <v>25.306000000000001</v>
      </c>
      <c r="J37" s="36">
        <f t="shared" si="3"/>
        <v>39.141999999999996</v>
      </c>
    </row>
    <row r="38" spans="1:10" x14ac:dyDescent="0.2">
      <c r="A38" s="33">
        <v>2011</v>
      </c>
      <c r="B38" s="38">
        <v>50.273000000000003</v>
      </c>
      <c r="C38" s="38">
        <v>28.72</v>
      </c>
      <c r="D38" s="38">
        <v>34.027999999999999</v>
      </c>
      <c r="E38" s="38">
        <v>65.933000000000007</v>
      </c>
      <c r="F38" s="38">
        <v>56.320999999999998</v>
      </c>
      <c r="G38" s="39">
        <f t="shared" si="0"/>
        <v>42.893666666666668</v>
      </c>
      <c r="H38" s="36">
        <f t="shared" si="1"/>
        <v>65.933000000000007</v>
      </c>
      <c r="I38" s="40">
        <f>MIN(C38:E38)</f>
        <v>28.72</v>
      </c>
      <c r="J38" s="36">
        <f t="shared" si="3"/>
        <v>37.213000000000008</v>
      </c>
    </row>
    <row r="39" spans="1:10" x14ac:dyDescent="0.2">
      <c r="A39" s="33">
        <v>2012</v>
      </c>
      <c r="B39" s="38">
        <v>50.146000000000001</v>
      </c>
      <c r="C39" s="38">
        <v>25.28</v>
      </c>
      <c r="D39" s="38">
        <v>31.638999999999999</v>
      </c>
      <c r="E39" s="38">
        <v>61.625</v>
      </c>
      <c r="F39" s="38">
        <v>54.875999999999998</v>
      </c>
      <c r="G39" s="39">
        <f t="shared" si="0"/>
        <v>39.514666666666663</v>
      </c>
      <c r="H39" s="36">
        <f t="shared" si="1"/>
        <v>61.625</v>
      </c>
      <c r="I39" s="40">
        <f t="shared" si="2"/>
        <v>25.28</v>
      </c>
      <c r="J39" s="36">
        <f t="shared" si="3"/>
        <v>36.344999999999999</v>
      </c>
    </row>
    <row r="40" spans="1:10" x14ac:dyDescent="0.2">
      <c r="A40" s="33">
        <v>2013</v>
      </c>
      <c r="B40" s="38">
        <v>50.122</v>
      </c>
      <c r="C40" s="38">
        <v>27.404</v>
      </c>
      <c r="D40" s="38">
        <v>26.266999999999999</v>
      </c>
      <c r="E40" s="38">
        <v>60.825000000000003</v>
      </c>
      <c r="F40" s="38">
        <v>53.893999999999998</v>
      </c>
      <c r="G40" s="39">
        <f t="shared" si="0"/>
        <v>38.165333333333336</v>
      </c>
      <c r="H40" s="36">
        <f t="shared" si="1"/>
        <v>60.825000000000003</v>
      </c>
      <c r="I40" s="40">
        <f t="shared" si="2"/>
        <v>26.266999999999999</v>
      </c>
      <c r="J40" s="36">
        <f t="shared" si="3"/>
        <v>34.558000000000007</v>
      </c>
    </row>
    <row r="41" spans="1:10" x14ac:dyDescent="0.2">
      <c r="A41" s="37">
        <v>2014</v>
      </c>
      <c r="B41" s="38">
        <v>59.844999999999999</v>
      </c>
      <c r="C41" s="38">
        <v>30.088999999999999</v>
      </c>
      <c r="D41" s="38">
        <v>29.434999999999999</v>
      </c>
      <c r="E41" s="38">
        <v>62.134999999999998</v>
      </c>
      <c r="F41" s="38">
        <v>54.369</v>
      </c>
      <c r="G41" s="39">
        <f t="shared" si="0"/>
        <v>40.552999999999997</v>
      </c>
      <c r="H41" s="36">
        <f t="shared" si="1"/>
        <v>62.134999999999998</v>
      </c>
      <c r="I41" s="40">
        <f t="shared" si="2"/>
        <v>29.434999999999999</v>
      </c>
      <c r="J41" s="36">
        <f t="shared" si="3"/>
        <v>32.700000000000003</v>
      </c>
    </row>
    <row r="42" spans="1:10" x14ac:dyDescent="0.2">
      <c r="A42" s="37">
        <v>2015</v>
      </c>
      <c r="B42" s="38">
        <v>53.875</v>
      </c>
      <c r="C42" s="38">
        <v>31.85</v>
      </c>
      <c r="D42" s="38">
        <v>29.875</v>
      </c>
      <c r="E42" s="38">
        <v>60.101999999999997</v>
      </c>
      <c r="F42" s="38">
        <v>55.968000000000004</v>
      </c>
      <c r="G42" s="39">
        <f t="shared" si="0"/>
        <v>40.609000000000002</v>
      </c>
      <c r="H42" s="36">
        <f t="shared" si="1"/>
        <v>60.101999999999997</v>
      </c>
      <c r="I42" s="40">
        <f t="shared" si="2"/>
        <v>29.875</v>
      </c>
      <c r="J42" s="36">
        <f t="shared" si="3"/>
        <v>30.226999999999997</v>
      </c>
    </row>
    <row r="43" spans="1:10" x14ac:dyDescent="0.2">
      <c r="A43" s="37">
        <v>2016</v>
      </c>
      <c r="B43" s="38">
        <v>55.816000000000003</v>
      </c>
      <c r="C43" s="38">
        <v>32.56</v>
      </c>
      <c r="D43" s="38">
        <v>30.792000000000002</v>
      </c>
      <c r="E43" s="38">
        <v>60.551000000000002</v>
      </c>
      <c r="F43" s="38">
        <v>56.091999999999999</v>
      </c>
      <c r="G43" s="39">
        <f t="shared" si="0"/>
        <v>41.301000000000002</v>
      </c>
      <c r="H43" s="36">
        <f t="shared" si="1"/>
        <v>60.551000000000002</v>
      </c>
      <c r="I43" s="40">
        <f t="shared" si="2"/>
        <v>30.792000000000002</v>
      </c>
      <c r="J43" s="36">
        <f t="shared" si="3"/>
        <v>29.759</v>
      </c>
    </row>
    <row r="44" spans="1:10" x14ac:dyDescent="0.2">
      <c r="A44" s="37">
        <v>2017</v>
      </c>
      <c r="B44" s="38">
        <v>62.536000000000001</v>
      </c>
      <c r="C44" s="38">
        <v>37.159999999999997</v>
      </c>
      <c r="D44" s="38">
        <v>38.296999999999997</v>
      </c>
      <c r="E44" s="38">
        <v>64.844999999999999</v>
      </c>
      <c r="F44" s="38">
        <v>57.494999999999997</v>
      </c>
      <c r="G44" s="39">
        <f t="shared" si="0"/>
        <v>46.767333333333333</v>
      </c>
      <c r="H44" s="36">
        <f t="shared" si="1"/>
        <v>64.844999999999999</v>
      </c>
      <c r="I44" s="40">
        <f t="shared" si="2"/>
        <v>37.159999999999997</v>
      </c>
      <c r="J44" s="36">
        <f t="shared" si="3"/>
        <v>27.685000000000002</v>
      </c>
    </row>
    <row r="45" spans="1:10" x14ac:dyDescent="0.2">
      <c r="A45" s="37">
        <v>2018</v>
      </c>
      <c r="B45" s="38">
        <v>58.061999999999998</v>
      </c>
      <c r="C45" s="38">
        <v>36.744999999999997</v>
      </c>
      <c r="D45" s="38">
        <v>44.802999999999997</v>
      </c>
      <c r="E45" s="38">
        <v>63.679000000000002</v>
      </c>
      <c r="F45" s="38">
        <v>58.177</v>
      </c>
      <c r="G45" s="39">
        <f t="shared" si="0"/>
        <v>48.408999999999999</v>
      </c>
      <c r="H45" s="36">
        <f t="shared" si="1"/>
        <v>63.679000000000002</v>
      </c>
      <c r="I45" s="40">
        <f t="shared" si="2"/>
        <v>36.744999999999997</v>
      </c>
      <c r="J45" s="36">
        <f t="shared" si="3"/>
        <v>26.934000000000005</v>
      </c>
    </row>
    <row r="46" spans="1:10" x14ac:dyDescent="0.2">
      <c r="A46" s="37">
        <v>2019</v>
      </c>
      <c r="B46" s="38">
        <v>69.703999999999994</v>
      </c>
      <c r="C46" s="38">
        <v>40.893999999999998</v>
      </c>
      <c r="D46" s="38">
        <v>46.817999999999998</v>
      </c>
      <c r="E46" s="38">
        <v>69.762</v>
      </c>
      <c r="F46" s="38">
        <v>60.624000000000002</v>
      </c>
      <c r="G46" s="38">
        <f t="shared" si="0"/>
        <v>52.49133333333333</v>
      </c>
      <c r="H46" s="38">
        <f t="shared" si="1"/>
        <v>69.762</v>
      </c>
      <c r="I46" s="38">
        <f t="shared" si="2"/>
        <v>40.893999999999998</v>
      </c>
      <c r="J46" s="36">
        <f t="shared" si="3"/>
        <v>28.868000000000002</v>
      </c>
    </row>
    <row r="47" spans="1:10" x14ac:dyDescent="0.2">
      <c r="B47" s="38"/>
      <c r="C47" s="38"/>
      <c r="D47" s="38"/>
      <c r="E47" s="38"/>
      <c r="F47" s="38"/>
      <c r="G47" s="38"/>
      <c r="H47" s="38"/>
      <c r="I47" s="38"/>
      <c r="J47" s="38"/>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AA250-77D5-4C02-8661-0B49855C402C}">
  <dimension ref="A1:C75"/>
  <sheetViews>
    <sheetView zoomScale="110" zoomScaleNormal="110" workbookViewId="0">
      <selection activeCell="C20" sqref="C20"/>
    </sheetView>
  </sheetViews>
  <sheetFormatPr defaultRowHeight="12" x14ac:dyDescent="0.2"/>
  <cols>
    <col min="1" max="1" width="13.7109375" style="43" bestFit="1" customWidth="1"/>
    <col min="2" max="2" width="9.5703125" style="43" bestFit="1" customWidth="1"/>
    <col min="3" max="16384" width="9.140625" style="43"/>
  </cols>
  <sheetData>
    <row r="1" spans="1:2" x14ac:dyDescent="0.2">
      <c r="A1" s="42" t="s">
        <v>235</v>
      </c>
      <c r="B1" s="23" t="s">
        <v>565</v>
      </c>
    </row>
    <row r="2" spans="1:2" x14ac:dyDescent="0.2">
      <c r="A2" s="42" t="s">
        <v>236</v>
      </c>
      <c r="B2" s="44" t="s">
        <v>438</v>
      </c>
    </row>
    <row r="3" spans="1:2" x14ac:dyDescent="0.2">
      <c r="A3" s="45" t="s">
        <v>237</v>
      </c>
      <c r="B3" s="44" t="s">
        <v>566</v>
      </c>
    </row>
    <row r="4" spans="1:2" x14ac:dyDescent="0.2">
      <c r="A4" s="45" t="s">
        <v>238</v>
      </c>
      <c r="B4" s="44" t="s">
        <v>564</v>
      </c>
    </row>
    <row r="5" spans="1:2" x14ac:dyDescent="0.2">
      <c r="A5" s="42" t="s">
        <v>239</v>
      </c>
      <c r="B5" s="44" t="s">
        <v>422</v>
      </c>
    </row>
    <row r="6" spans="1:2" x14ac:dyDescent="0.2">
      <c r="A6" s="42" t="s">
        <v>240</v>
      </c>
      <c r="B6" s="44" t="s">
        <v>423</v>
      </c>
    </row>
    <row r="7" spans="1:2" x14ac:dyDescent="0.2">
      <c r="A7" s="42"/>
      <c r="B7" s="44"/>
    </row>
    <row r="8" spans="1:2" x14ac:dyDescent="0.2">
      <c r="A8" s="42"/>
    </row>
    <row r="9" spans="1:2" x14ac:dyDescent="0.2">
      <c r="A9" s="42"/>
      <c r="B9" s="44"/>
    </row>
    <row r="10" spans="1:2" x14ac:dyDescent="0.2">
      <c r="A10" s="42"/>
      <c r="B10" s="44"/>
    </row>
    <row r="11" spans="1:2" x14ac:dyDescent="0.2">
      <c r="A11" s="42" t="s">
        <v>426</v>
      </c>
      <c r="B11" s="44" t="s">
        <v>390</v>
      </c>
    </row>
    <row r="12" spans="1:2" x14ac:dyDescent="0.2">
      <c r="B12" s="42" t="s">
        <v>391</v>
      </c>
    </row>
    <row r="13" spans="1:2" x14ac:dyDescent="0.2">
      <c r="A13" s="42"/>
      <c r="B13" s="44"/>
    </row>
    <row r="16" spans="1:2" x14ac:dyDescent="0.2">
      <c r="A16" s="47" t="s">
        <v>424</v>
      </c>
      <c r="B16" s="122">
        <v>2018</v>
      </c>
    </row>
    <row r="17" spans="1:2" x14ac:dyDescent="0.2">
      <c r="A17" s="43" t="s">
        <v>30</v>
      </c>
      <c r="B17" s="43" t="s">
        <v>425</v>
      </c>
    </row>
    <row r="18" spans="1:2" x14ac:dyDescent="0.2">
      <c r="A18" s="43" t="s">
        <v>24</v>
      </c>
      <c r="B18" s="43" t="s">
        <v>425</v>
      </c>
    </row>
    <row r="19" spans="1:2" x14ac:dyDescent="0.2">
      <c r="A19" s="43" t="s">
        <v>9</v>
      </c>
      <c r="B19" s="43" t="s">
        <v>425</v>
      </c>
    </row>
    <row r="20" spans="1:2" x14ac:dyDescent="0.2">
      <c r="A20" s="43" t="s">
        <v>6</v>
      </c>
      <c r="B20" s="46">
        <v>3.2059070480591396</v>
      </c>
    </row>
    <row r="21" spans="1:2" x14ac:dyDescent="0.2">
      <c r="A21" s="43" t="s">
        <v>16</v>
      </c>
      <c r="B21" s="46">
        <v>1.8168196291440346</v>
      </c>
    </row>
    <row r="22" spans="1:2" x14ac:dyDescent="0.2">
      <c r="A22" s="43" t="s">
        <v>19</v>
      </c>
      <c r="B22" s="46">
        <v>1.6443386514906091</v>
      </c>
    </row>
    <row r="23" spans="1:2" x14ac:dyDescent="0.2">
      <c r="A23" s="43" t="s">
        <v>8</v>
      </c>
      <c r="B23" s="46">
        <v>1.5554211531629241</v>
      </c>
    </row>
    <row r="24" spans="1:2" x14ac:dyDescent="0.2">
      <c r="A24" s="43" t="s">
        <v>31</v>
      </c>
      <c r="B24" s="46">
        <v>1.5057389586770888</v>
      </c>
    </row>
    <row r="25" spans="1:2" x14ac:dyDescent="0.2">
      <c r="A25" s="43" t="s">
        <v>21</v>
      </c>
      <c r="B25" s="46">
        <v>1.1524745061713022</v>
      </c>
    </row>
    <row r="26" spans="1:2" x14ac:dyDescent="0.2">
      <c r="A26" s="43" t="s">
        <v>26</v>
      </c>
      <c r="B26" s="46">
        <v>1.1176785698072436</v>
      </c>
    </row>
    <row r="27" spans="1:2" x14ac:dyDescent="0.2">
      <c r="A27" s="43" t="s">
        <v>20</v>
      </c>
      <c r="B27" s="46">
        <v>1.0938828123159983</v>
      </c>
    </row>
    <row r="28" spans="1:2" x14ac:dyDescent="0.2">
      <c r="A28" s="43" t="s">
        <v>17</v>
      </c>
      <c r="B28" s="46">
        <v>1.0721052741166426</v>
      </c>
    </row>
    <row r="29" spans="1:2" x14ac:dyDescent="0.2">
      <c r="A29" s="43" t="s">
        <v>11</v>
      </c>
      <c r="B29" s="46">
        <v>1.0536727903140117</v>
      </c>
    </row>
    <row r="30" spans="1:2" x14ac:dyDescent="0.2">
      <c r="A30" s="43" t="s">
        <v>13</v>
      </c>
      <c r="B30" s="46">
        <v>1.0178655635100957</v>
      </c>
    </row>
    <row r="31" spans="1:2" x14ac:dyDescent="0.2">
      <c r="A31" s="43" t="s">
        <v>400</v>
      </c>
      <c r="B31" s="46">
        <v>0.75105152976928102</v>
      </c>
    </row>
    <row r="32" spans="1:2" x14ac:dyDescent="0.2">
      <c r="A32" s="43" t="s">
        <v>22</v>
      </c>
      <c r="B32" s="46">
        <v>0.67934963683614313</v>
      </c>
    </row>
    <row r="33" spans="1:3" x14ac:dyDescent="0.2">
      <c r="A33" s="43" t="s">
        <v>14</v>
      </c>
      <c r="B33" s="46">
        <v>0.65774484041665715</v>
      </c>
    </row>
    <row r="34" spans="1:3" x14ac:dyDescent="0.2">
      <c r="A34" s="43" t="s">
        <v>10</v>
      </c>
      <c r="B34" s="46">
        <v>0.58605441036296824</v>
      </c>
    </row>
    <row r="35" spans="1:3" x14ac:dyDescent="0.2">
      <c r="A35" s="43" t="s">
        <v>18</v>
      </c>
      <c r="B35" s="46">
        <v>0.25627133269771762</v>
      </c>
    </row>
    <row r="36" spans="1:3" x14ac:dyDescent="0.2">
      <c r="A36" s="43" t="s">
        <v>7</v>
      </c>
      <c r="B36" s="46">
        <v>0.21118501823245928</v>
      </c>
    </row>
    <row r="37" spans="1:3" x14ac:dyDescent="0.2">
      <c r="A37" s="43" t="s">
        <v>29</v>
      </c>
      <c r="B37" s="46">
        <v>0.20291078379049296</v>
      </c>
    </row>
    <row r="38" spans="1:3" x14ac:dyDescent="0.2">
      <c r="A38" s="43" t="s">
        <v>27</v>
      </c>
      <c r="B38" s="46">
        <v>0.17660816518098521</v>
      </c>
    </row>
    <row r="39" spans="1:3" x14ac:dyDescent="0.2">
      <c r="A39" s="43" t="s">
        <v>32</v>
      </c>
      <c r="B39" s="46">
        <v>0.11442067970082667</v>
      </c>
    </row>
    <row r="40" spans="1:3" x14ac:dyDescent="0.2">
      <c r="A40" s="43" t="s">
        <v>386</v>
      </c>
      <c r="B40" s="46">
        <v>0.11231129444424499</v>
      </c>
      <c r="C40" s="46"/>
    </row>
    <row r="41" spans="1:3" x14ac:dyDescent="0.2">
      <c r="A41" s="43" t="s">
        <v>3</v>
      </c>
      <c r="B41" s="46">
        <v>0.10541423896768184</v>
      </c>
    </row>
    <row r="42" spans="1:3" x14ac:dyDescent="0.2">
      <c r="A42" s="43" t="s">
        <v>25</v>
      </c>
      <c r="B42" s="46">
        <v>9.0842209365233073E-2</v>
      </c>
    </row>
    <row r="43" spans="1:3" x14ac:dyDescent="0.2">
      <c r="A43" s="43" t="s">
        <v>12</v>
      </c>
      <c r="B43" s="46">
        <v>7.5016847003776269E-2</v>
      </c>
    </row>
    <row r="44" spans="1:3" x14ac:dyDescent="0.2">
      <c r="A44" s="43" t="s">
        <v>15</v>
      </c>
      <c r="B44" s="46">
        <v>4.3180890177008595E-2</v>
      </c>
    </row>
    <row r="45" spans="1:3" x14ac:dyDescent="0.2">
      <c r="A45" s="43" t="s">
        <v>28</v>
      </c>
      <c r="B45" s="46">
        <v>2.7664210492837009E-2</v>
      </c>
    </row>
    <row r="47" spans="1:3" x14ac:dyDescent="0.2">
      <c r="A47" s="43" t="s">
        <v>125</v>
      </c>
      <c r="B47" s="43" t="s">
        <v>425</v>
      </c>
    </row>
    <row r="48" spans="1:3" x14ac:dyDescent="0.2">
      <c r="A48" s="43" t="s">
        <v>145</v>
      </c>
      <c r="B48" s="43" t="s">
        <v>425</v>
      </c>
    </row>
    <row r="49" spans="1:2" x14ac:dyDescent="0.2">
      <c r="A49" s="43" t="s">
        <v>68</v>
      </c>
      <c r="B49" s="43" t="s">
        <v>425</v>
      </c>
    </row>
    <row r="50" spans="1:2" x14ac:dyDescent="0.2">
      <c r="A50" s="43" t="s">
        <v>173</v>
      </c>
      <c r="B50" s="46">
        <v>3.2059070480591396</v>
      </c>
    </row>
    <row r="51" spans="1:2" x14ac:dyDescent="0.2">
      <c r="A51" s="43" t="s">
        <v>127</v>
      </c>
      <c r="B51" s="46">
        <v>1.8168196291440346</v>
      </c>
    </row>
    <row r="52" spans="1:2" x14ac:dyDescent="0.2">
      <c r="A52" s="43" t="s">
        <v>19</v>
      </c>
      <c r="B52" s="46">
        <v>1.6443386514906091</v>
      </c>
    </row>
    <row r="53" spans="1:2" x14ac:dyDescent="0.2">
      <c r="A53" s="43" t="s">
        <v>427</v>
      </c>
      <c r="B53" s="46">
        <v>1.5554211531629241</v>
      </c>
    </row>
    <row r="54" spans="1:2" x14ac:dyDescent="0.2">
      <c r="A54" s="43" t="s">
        <v>31</v>
      </c>
      <c r="B54" s="46">
        <v>1.5057389586770888</v>
      </c>
    </row>
    <row r="55" spans="1:2" x14ac:dyDescent="0.2">
      <c r="A55" s="43" t="s">
        <v>147</v>
      </c>
      <c r="B55" s="46">
        <v>1.1524745061713022</v>
      </c>
    </row>
    <row r="56" spans="1:2" x14ac:dyDescent="0.2">
      <c r="A56" s="43" t="s">
        <v>70</v>
      </c>
      <c r="B56" s="46">
        <v>1.1176785698072436</v>
      </c>
    </row>
    <row r="57" spans="1:2" x14ac:dyDescent="0.2">
      <c r="A57" s="43" t="s">
        <v>116</v>
      </c>
      <c r="B57" s="46">
        <v>1.0938828123159983</v>
      </c>
    </row>
    <row r="58" spans="1:2" x14ac:dyDescent="0.2">
      <c r="A58" s="43" t="s">
        <v>137</v>
      </c>
      <c r="B58" s="46">
        <v>1.0721052741166426</v>
      </c>
    </row>
    <row r="59" spans="1:2" x14ac:dyDescent="0.2">
      <c r="A59" s="43" t="s">
        <v>146</v>
      </c>
      <c r="B59" s="46">
        <v>1.0536727903140117</v>
      </c>
    </row>
    <row r="60" spans="1:2" x14ac:dyDescent="0.2">
      <c r="A60" s="43" t="s">
        <v>430</v>
      </c>
      <c r="B60" s="46">
        <v>1.0178655635100957</v>
      </c>
    </row>
    <row r="61" spans="1:2" x14ac:dyDescent="0.2">
      <c r="A61" s="43" t="s">
        <v>406</v>
      </c>
      <c r="B61" s="46">
        <v>0.75105152976928102</v>
      </c>
    </row>
    <row r="62" spans="1:2" x14ac:dyDescent="0.2">
      <c r="A62" s="43" t="s">
        <v>47</v>
      </c>
      <c r="B62" s="46">
        <v>0.67934963683614313</v>
      </c>
    </row>
    <row r="63" spans="1:2" x14ac:dyDescent="0.2">
      <c r="A63" s="43" t="s">
        <v>126</v>
      </c>
      <c r="B63" s="46">
        <v>0.65774484041665715</v>
      </c>
    </row>
    <row r="64" spans="1:2" x14ac:dyDescent="0.2">
      <c r="A64" s="43" t="s">
        <v>85</v>
      </c>
      <c r="B64" s="46">
        <v>0.58605441036296824</v>
      </c>
    </row>
    <row r="65" spans="1:2" x14ac:dyDescent="0.2">
      <c r="A65" s="43" t="s">
        <v>110</v>
      </c>
      <c r="B65" s="46">
        <v>0.25627133269771762</v>
      </c>
    </row>
    <row r="66" spans="1:2" x14ac:dyDescent="0.2">
      <c r="A66" s="43" t="s">
        <v>428</v>
      </c>
      <c r="B66" s="46">
        <v>0.21118501823245928</v>
      </c>
    </row>
    <row r="67" spans="1:2" x14ac:dyDescent="0.2">
      <c r="A67" s="43" t="s">
        <v>429</v>
      </c>
      <c r="B67" s="46">
        <v>0.20291078379049296</v>
      </c>
    </row>
    <row r="68" spans="1:2" x14ac:dyDescent="0.2">
      <c r="A68" s="43" t="s">
        <v>94</v>
      </c>
      <c r="B68" s="46">
        <v>0.17660816518098521</v>
      </c>
    </row>
    <row r="69" spans="1:2" x14ac:dyDescent="0.2">
      <c r="A69" s="43" t="s">
        <v>159</v>
      </c>
      <c r="B69" s="46">
        <v>0.11442067970082667</v>
      </c>
    </row>
    <row r="70" spans="1:2" x14ac:dyDescent="0.2">
      <c r="A70" s="43" t="s">
        <v>388</v>
      </c>
      <c r="B70" s="46">
        <v>0.11231129444424499</v>
      </c>
    </row>
    <row r="71" spans="1:2" x14ac:dyDescent="0.2">
      <c r="A71" s="43" t="s">
        <v>66</v>
      </c>
      <c r="B71" s="46">
        <v>0.10541423896768184</v>
      </c>
    </row>
    <row r="72" spans="1:2" x14ac:dyDescent="0.2">
      <c r="A72" s="43" t="s">
        <v>5</v>
      </c>
      <c r="B72" s="46">
        <v>9.0842209365233073E-2</v>
      </c>
    </row>
    <row r="73" spans="1:2" x14ac:dyDescent="0.2">
      <c r="A73" s="43" t="s">
        <v>158</v>
      </c>
      <c r="B73" s="46">
        <v>7.5016847003776269E-2</v>
      </c>
    </row>
    <row r="74" spans="1:2" x14ac:dyDescent="0.2">
      <c r="A74" s="43" t="s">
        <v>2</v>
      </c>
      <c r="B74" s="46">
        <v>4.3180890177008595E-2</v>
      </c>
    </row>
    <row r="75" spans="1:2" x14ac:dyDescent="0.2">
      <c r="A75" s="43" t="s">
        <v>160</v>
      </c>
      <c r="B75" s="46">
        <v>2.7664210492837009E-2</v>
      </c>
    </row>
  </sheetData>
  <pageMargins left="0.7" right="0.7" top="0.75" bottom="0.75" header="0.3" footer="0.3"/>
  <pageSetup paperSize="9" orientation="portrait" horizont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8F6F1-C667-47B2-8C0E-0F2C07D1C986}">
  <dimension ref="A1:BI57"/>
  <sheetViews>
    <sheetView zoomScaleNormal="100" workbookViewId="0">
      <selection activeCell="C20" sqref="C20"/>
    </sheetView>
  </sheetViews>
  <sheetFormatPr defaultRowHeight="12" x14ac:dyDescent="0.2"/>
  <cols>
    <col min="1" max="1" width="10.7109375" style="5" customWidth="1"/>
    <col min="2" max="2" width="6.5703125" style="5" customWidth="1"/>
    <col min="3" max="3" width="5.42578125" style="5" bestFit="1" customWidth="1"/>
    <col min="4" max="5" width="5.42578125" style="5" customWidth="1"/>
    <col min="6" max="8" width="5.42578125" style="5" bestFit="1" customWidth="1"/>
    <col min="9" max="22" width="5.5703125" style="5" bestFit="1" customWidth="1"/>
    <col min="23" max="58" width="9.140625" style="5"/>
    <col min="59" max="59" width="13.7109375" style="5" bestFit="1" customWidth="1"/>
    <col min="60" max="60" width="12.5703125" style="5" bestFit="1" customWidth="1"/>
    <col min="61" max="16384" width="9.140625" style="5"/>
  </cols>
  <sheetData>
    <row r="1" spans="1:29" x14ac:dyDescent="0.2">
      <c r="A1" s="5" t="s">
        <v>235</v>
      </c>
      <c r="B1" s="16" t="s">
        <v>431</v>
      </c>
      <c r="C1" s="16"/>
      <c r="D1" s="16"/>
      <c r="E1" s="16"/>
      <c r="F1" s="16"/>
      <c r="G1" s="16"/>
      <c r="H1" s="16"/>
    </row>
    <row r="2" spans="1:29" x14ac:dyDescent="0.2">
      <c r="A2" s="5" t="s">
        <v>236</v>
      </c>
      <c r="B2" s="16" t="s">
        <v>432</v>
      </c>
      <c r="C2" s="16"/>
      <c r="D2" s="16"/>
      <c r="E2" s="16"/>
      <c r="F2" s="16"/>
      <c r="G2" s="16"/>
      <c r="H2" s="16"/>
      <c r="AC2" s="48"/>
    </row>
    <row r="3" spans="1:29" x14ac:dyDescent="0.2">
      <c r="A3" s="5" t="s">
        <v>237</v>
      </c>
      <c r="B3" s="5" t="s">
        <v>556</v>
      </c>
      <c r="AC3" s="48"/>
    </row>
    <row r="4" spans="1:29" x14ac:dyDescent="0.2">
      <c r="A4" s="5" t="s">
        <v>238</v>
      </c>
      <c r="B4" s="5" t="s">
        <v>433</v>
      </c>
      <c r="AC4" s="48"/>
    </row>
    <row r="5" spans="1:29" x14ac:dyDescent="0.2">
      <c r="A5" s="5" t="s">
        <v>239</v>
      </c>
      <c r="B5" s="5" t="s">
        <v>317</v>
      </c>
      <c r="AC5" s="48"/>
    </row>
    <row r="6" spans="1:29" x14ac:dyDescent="0.2">
      <c r="A6" s="5" t="s">
        <v>240</v>
      </c>
      <c r="B6" s="5" t="s">
        <v>317</v>
      </c>
      <c r="AC6" s="48"/>
    </row>
    <row r="7" spans="1:29" x14ac:dyDescent="0.2">
      <c r="AC7" s="48"/>
    </row>
    <row r="8" spans="1:29" x14ac:dyDescent="0.2">
      <c r="AC8" s="48"/>
    </row>
    <row r="9" spans="1:29" x14ac:dyDescent="0.2">
      <c r="AC9" s="48"/>
    </row>
    <row r="10" spans="1:29" x14ac:dyDescent="0.2">
      <c r="AC10" s="48"/>
    </row>
    <row r="11" spans="1:29" x14ac:dyDescent="0.2">
      <c r="A11" s="5" t="s">
        <v>415</v>
      </c>
      <c r="B11" s="5" t="s">
        <v>390</v>
      </c>
      <c r="AC11" s="48"/>
    </row>
    <row r="12" spans="1:29" x14ac:dyDescent="0.2">
      <c r="B12" s="5" t="s">
        <v>391</v>
      </c>
      <c r="AC12" s="48"/>
    </row>
    <row r="13" spans="1:29" x14ac:dyDescent="0.2">
      <c r="AC13" s="48"/>
    </row>
    <row r="14" spans="1:29" x14ac:dyDescent="0.2">
      <c r="AC14" s="48"/>
    </row>
    <row r="15" spans="1:29" x14ac:dyDescent="0.2">
      <c r="B15" s="5" t="s">
        <v>66</v>
      </c>
      <c r="C15" s="5" t="s">
        <v>2</v>
      </c>
      <c r="D15" s="5" t="s">
        <v>4</v>
      </c>
      <c r="E15" s="5" t="s">
        <v>5</v>
      </c>
      <c r="F15" s="5" t="s">
        <v>402</v>
      </c>
      <c r="G15" s="5" t="s">
        <v>401</v>
      </c>
      <c r="H15" s="5" t="s">
        <v>412</v>
      </c>
      <c r="I15" s="5" t="s">
        <v>388</v>
      </c>
      <c r="J15" s="5" t="s">
        <v>406</v>
      </c>
      <c r="AC15" s="48"/>
    </row>
    <row r="16" spans="1:29" x14ac:dyDescent="0.2">
      <c r="A16" s="49"/>
      <c r="B16" s="5" t="s">
        <v>3</v>
      </c>
      <c r="C16" s="5" t="s">
        <v>15</v>
      </c>
      <c r="D16" s="5" t="s">
        <v>29</v>
      </c>
      <c r="E16" s="5" t="s">
        <v>25</v>
      </c>
      <c r="F16" s="5" t="s">
        <v>402</v>
      </c>
      <c r="G16" s="5" t="s">
        <v>401</v>
      </c>
      <c r="H16" s="5" t="s">
        <v>385</v>
      </c>
      <c r="I16" s="5" t="s">
        <v>386</v>
      </c>
      <c r="J16" s="5" t="s">
        <v>400</v>
      </c>
      <c r="AC16" s="48"/>
    </row>
    <row r="17" spans="1:61" x14ac:dyDescent="0.2">
      <c r="A17" s="5">
        <v>2000</v>
      </c>
      <c r="B17" s="50">
        <v>1.6</v>
      </c>
      <c r="C17" s="50">
        <v>0.9</v>
      </c>
      <c r="D17" s="50">
        <v>2.1</v>
      </c>
      <c r="E17" s="50">
        <v>5.0999999999999996</v>
      </c>
      <c r="F17" s="52">
        <f t="shared" ref="F17:F36" si="0">MIN(C17:E17)</f>
        <v>0.9</v>
      </c>
      <c r="G17" s="52">
        <f t="shared" ref="G17:G36" si="1">MAX(C17:E17)</f>
        <v>5.0999999999999996</v>
      </c>
      <c r="H17" s="52">
        <f t="shared" ref="H17:H36" si="2">G17-F17</f>
        <v>4.1999999999999993</v>
      </c>
      <c r="I17" s="20">
        <f t="shared" ref="I17:I36" si="3">AVERAGE(C17:E17)</f>
        <v>2.6999999999999997</v>
      </c>
      <c r="J17" s="50">
        <v>27.3</v>
      </c>
    </row>
    <row r="18" spans="1:61" x14ac:dyDescent="0.2">
      <c r="A18" s="5">
        <v>2001</v>
      </c>
      <c r="B18" s="50">
        <v>1.6</v>
      </c>
      <c r="C18" s="50">
        <v>0.9</v>
      </c>
      <c r="D18" s="50">
        <v>4.0999999999999996</v>
      </c>
      <c r="E18" s="50">
        <v>5.4</v>
      </c>
      <c r="F18" s="52">
        <f t="shared" si="0"/>
        <v>0.9</v>
      </c>
      <c r="G18" s="52">
        <f t="shared" si="1"/>
        <v>5.4</v>
      </c>
      <c r="H18" s="5">
        <f t="shared" si="2"/>
        <v>4.5</v>
      </c>
      <c r="I18" s="20">
        <f t="shared" si="3"/>
        <v>3.4666666666666668</v>
      </c>
      <c r="J18" s="50">
        <v>28.7</v>
      </c>
    </row>
    <row r="19" spans="1:61" x14ac:dyDescent="0.2">
      <c r="A19" s="5">
        <v>2002</v>
      </c>
      <c r="B19" s="50">
        <v>2.5</v>
      </c>
      <c r="C19" s="50">
        <v>0.9</v>
      </c>
      <c r="D19" s="50">
        <v>3.1</v>
      </c>
      <c r="E19" s="50">
        <v>4.8</v>
      </c>
      <c r="F19" s="52">
        <f t="shared" si="0"/>
        <v>0.9</v>
      </c>
      <c r="G19" s="52">
        <f t="shared" si="1"/>
        <v>4.8</v>
      </c>
      <c r="H19" s="52">
        <f t="shared" si="2"/>
        <v>3.9</v>
      </c>
      <c r="I19" s="20">
        <f t="shared" si="3"/>
        <v>2.9333333333333336</v>
      </c>
      <c r="J19" s="50">
        <v>30.4</v>
      </c>
    </row>
    <row r="20" spans="1:61" x14ac:dyDescent="0.2">
      <c r="A20" s="5">
        <v>2003</v>
      </c>
      <c r="B20" s="50">
        <v>3.5</v>
      </c>
      <c r="C20" s="50">
        <v>0.9</v>
      </c>
      <c r="D20" s="50">
        <v>2.8</v>
      </c>
      <c r="E20" s="50">
        <v>5.6</v>
      </c>
      <c r="F20" s="52">
        <f t="shared" si="0"/>
        <v>0.9</v>
      </c>
      <c r="G20" s="52">
        <f t="shared" si="1"/>
        <v>5.6</v>
      </c>
      <c r="H20" s="5">
        <f t="shared" si="2"/>
        <v>4.6999999999999993</v>
      </c>
      <c r="I20" s="20">
        <f t="shared" si="3"/>
        <v>3.0999999999999996</v>
      </c>
      <c r="J20" s="50">
        <v>31.1</v>
      </c>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row>
    <row r="21" spans="1:61" x14ac:dyDescent="0.2">
      <c r="A21" s="5">
        <v>2004</v>
      </c>
      <c r="B21" s="50">
        <v>11.8</v>
      </c>
      <c r="C21" s="50">
        <v>5.5</v>
      </c>
      <c r="D21" s="50">
        <v>4.9000000000000004</v>
      </c>
      <c r="E21" s="50">
        <v>6.2</v>
      </c>
      <c r="F21" s="52">
        <f t="shared" si="0"/>
        <v>4.9000000000000004</v>
      </c>
      <c r="G21" s="52">
        <f t="shared" si="1"/>
        <v>6.2</v>
      </c>
      <c r="H21" s="5">
        <f t="shared" si="2"/>
        <v>1.2999999999999998</v>
      </c>
      <c r="I21" s="20">
        <f t="shared" si="3"/>
        <v>5.5333333333333341</v>
      </c>
      <c r="J21" s="50">
        <v>31.8</v>
      </c>
    </row>
    <row r="22" spans="1:61" x14ac:dyDescent="0.2">
      <c r="A22" s="5">
        <v>2005</v>
      </c>
      <c r="B22" s="50">
        <v>9.6</v>
      </c>
      <c r="C22" s="50">
        <v>6.2</v>
      </c>
      <c r="D22" s="50">
        <v>5.6</v>
      </c>
      <c r="E22" s="50">
        <v>2</v>
      </c>
      <c r="F22" s="52">
        <f t="shared" si="0"/>
        <v>2</v>
      </c>
      <c r="G22" s="52">
        <f t="shared" si="1"/>
        <v>6.2</v>
      </c>
      <c r="H22" s="5">
        <f t="shared" si="2"/>
        <v>4.2</v>
      </c>
      <c r="I22" s="20">
        <f t="shared" si="3"/>
        <v>4.6000000000000005</v>
      </c>
      <c r="J22" s="50">
        <v>32.5</v>
      </c>
      <c r="W22" s="54"/>
      <c r="X22" s="54"/>
      <c r="Y22" s="54"/>
      <c r="Z22" s="54"/>
      <c r="AA22" s="54"/>
      <c r="AB22" s="54"/>
      <c r="AC22" s="54"/>
      <c r="AD22" s="54"/>
      <c r="AE22" s="54"/>
      <c r="AF22" s="54"/>
      <c r="AG22" s="54"/>
      <c r="AH22" s="54"/>
      <c r="AI22" s="55"/>
      <c r="AJ22" s="54"/>
      <c r="AK22" s="54"/>
      <c r="AL22" s="55"/>
      <c r="AM22" s="54"/>
      <c r="AN22" s="55"/>
      <c r="AO22" s="54"/>
      <c r="AP22" s="55"/>
      <c r="AQ22" s="54"/>
      <c r="AR22" s="55"/>
      <c r="AS22" s="54"/>
      <c r="AT22" s="55"/>
      <c r="AU22" s="54"/>
      <c r="AV22" s="55"/>
      <c r="AW22" s="54"/>
      <c r="AX22" s="54"/>
      <c r="AY22" s="54"/>
      <c r="AZ22" s="55"/>
      <c r="BA22" s="54"/>
      <c r="BB22" s="54"/>
      <c r="BC22" s="54"/>
      <c r="BE22" s="48"/>
      <c r="BG22" s="55"/>
      <c r="BH22" s="52"/>
      <c r="BI22" s="55"/>
    </row>
    <row r="23" spans="1:61" x14ac:dyDescent="0.2">
      <c r="A23" s="5">
        <v>2006</v>
      </c>
      <c r="B23" s="50">
        <v>10.4</v>
      </c>
      <c r="C23" s="50">
        <v>7.4</v>
      </c>
      <c r="D23" s="50">
        <v>6.9</v>
      </c>
      <c r="E23" s="50">
        <v>4.0999999999999996</v>
      </c>
      <c r="F23" s="52">
        <f t="shared" si="0"/>
        <v>4.0999999999999996</v>
      </c>
      <c r="G23" s="52">
        <f t="shared" si="1"/>
        <v>7.4</v>
      </c>
      <c r="H23" s="5">
        <f t="shared" si="2"/>
        <v>3.3000000000000007</v>
      </c>
      <c r="I23" s="20">
        <f t="shared" si="3"/>
        <v>6.1333333333333329</v>
      </c>
      <c r="J23" s="50">
        <v>33.200000000000003</v>
      </c>
      <c r="W23" s="54"/>
      <c r="X23" s="54"/>
      <c r="Y23" s="54"/>
      <c r="Z23" s="54"/>
      <c r="AA23" s="54"/>
      <c r="AB23" s="54"/>
      <c r="AC23" s="54"/>
      <c r="AD23" s="54"/>
      <c r="AE23" s="54"/>
      <c r="AF23" s="54"/>
      <c r="AG23" s="54"/>
      <c r="AH23" s="54"/>
      <c r="AI23" s="55"/>
      <c r="AJ23" s="54"/>
      <c r="AK23" s="54"/>
      <c r="AL23" s="55"/>
      <c r="AM23" s="54"/>
      <c r="AN23" s="55"/>
      <c r="AO23" s="54"/>
      <c r="AP23" s="55"/>
      <c r="AQ23" s="54"/>
      <c r="AR23" s="55"/>
      <c r="AS23" s="54"/>
      <c r="AT23" s="55"/>
      <c r="AU23" s="54"/>
      <c r="AV23" s="55"/>
      <c r="AW23" s="54"/>
      <c r="AX23" s="54"/>
      <c r="AY23" s="54"/>
      <c r="AZ23" s="55"/>
      <c r="BA23" s="54"/>
      <c r="BB23" s="54"/>
      <c r="BC23" s="54"/>
      <c r="BE23" s="48"/>
      <c r="BG23" s="55"/>
      <c r="BH23" s="52"/>
      <c r="BI23" s="55"/>
    </row>
    <row r="24" spans="1:61" x14ac:dyDescent="0.2">
      <c r="A24" s="5">
        <v>2007</v>
      </c>
      <c r="B24" s="50">
        <v>12.1</v>
      </c>
      <c r="C24" s="50">
        <v>10.1</v>
      </c>
      <c r="D24" s="50">
        <v>7.7</v>
      </c>
      <c r="E24" s="50">
        <v>6.6</v>
      </c>
      <c r="F24" s="52">
        <f t="shared" si="0"/>
        <v>6.6</v>
      </c>
      <c r="G24" s="52">
        <f t="shared" si="1"/>
        <v>10.1</v>
      </c>
      <c r="H24" s="5">
        <f t="shared" si="2"/>
        <v>3.5</v>
      </c>
      <c r="I24" s="20">
        <f t="shared" si="3"/>
        <v>8.1333333333333329</v>
      </c>
      <c r="J24" s="50">
        <v>35.200000000000003</v>
      </c>
      <c r="W24" s="50"/>
      <c r="X24" s="54"/>
      <c r="Y24" s="55"/>
      <c r="Z24" s="54"/>
      <c r="AA24" s="55"/>
      <c r="AB24" s="54"/>
      <c r="AC24" s="55"/>
      <c r="AD24" s="54"/>
      <c r="AE24" s="54"/>
      <c r="AF24" s="54"/>
      <c r="AG24" s="55"/>
      <c r="AH24" s="54"/>
      <c r="AI24" s="55"/>
      <c r="AJ24" s="54"/>
      <c r="AK24" s="54"/>
      <c r="AL24" s="55"/>
      <c r="AM24" s="54"/>
      <c r="AN24" s="55"/>
      <c r="AO24" s="54"/>
      <c r="AP24" s="55"/>
      <c r="AQ24" s="54"/>
      <c r="AR24" s="55"/>
      <c r="AS24" s="54"/>
      <c r="AT24" s="55"/>
      <c r="AU24" s="54"/>
      <c r="AV24" s="55"/>
      <c r="AW24" s="54"/>
      <c r="AX24" s="55"/>
      <c r="AY24" s="54"/>
      <c r="AZ24" s="55"/>
      <c r="BA24" s="54"/>
      <c r="BB24" s="55"/>
      <c r="BC24" s="54"/>
      <c r="BE24" s="48"/>
      <c r="BG24" s="55"/>
      <c r="BH24" s="52"/>
      <c r="BI24" s="55"/>
    </row>
    <row r="25" spans="1:61" x14ac:dyDescent="0.2">
      <c r="A25" s="5">
        <v>2008</v>
      </c>
      <c r="B25" s="50">
        <v>15.2</v>
      </c>
      <c r="C25" s="50">
        <v>10.4</v>
      </c>
      <c r="D25" s="50">
        <v>10.5</v>
      </c>
      <c r="E25" s="50">
        <v>7.4</v>
      </c>
      <c r="F25" s="52">
        <f t="shared" si="0"/>
        <v>7.4</v>
      </c>
      <c r="G25" s="52">
        <f t="shared" si="1"/>
        <v>10.5</v>
      </c>
      <c r="H25" s="5">
        <f t="shared" si="2"/>
        <v>3.0999999999999996</v>
      </c>
      <c r="I25" s="20">
        <f t="shared" si="3"/>
        <v>9.4333333333333318</v>
      </c>
      <c r="J25" s="50">
        <v>36.5</v>
      </c>
      <c r="W25" s="55"/>
      <c r="X25" s="54"/>
      <c r="Y25" s="55"/>
      <c r="Z25" s="54"/>
      <c r="AA25" s="55"/>
      <c r="AB25" s="54"/>
      <c r="AC25" s="55"/>
      <c r="AD25" s="54"/>
      <c r="AE25" s="55"/>
      <c r="AF25" s="54"/>
      <c r="AG25" s="55"/>
      <c r="AH25" s="54"/>
      <c r="AI25" s="55"/>
      <c r="AJ25" s="54"/>
      <c r="AK25" s="54"/>
      <c r="AL25" s="55"/>
      <c r="AM25" s="54"/>
      <c r="AN25" s="55"/>
      <c r="AO25" s="54"/>
      <c r="AP25" s="55"/>
      <c r="AQ25" s="54"/>
      <c r="AR25" s="55"/>
      <c r="AS25" s="54"/>
      <c r="AT25" s="55"/>
      <c r="AU25" s="54"/>
      <c r="AV25" s="55"/>
      <c r="AW25" s="54"/>
      <c r="AX25" s="55"/>
      <c r="AY25" s="54"/>
      <c r="AZ25" s="55"/>
      <c r="BA25" s="54"/>
      <c r="BB25" s="55"/>
      <c r="BC25" s="54"/>
      <c r="BE25" s="48"/>
      <c r="BG25" s="55"/>
      <c r="BH25" s="52"/>
      <c r="BI25" s="55"/>
    </row>
    <row r="26" spans="1:61" x14ac:dyDescent="0.2">
      <c r="A26" s="5">
        <v>2009</v>
      </c>
      <c r="B26" s="50">
        <v>15.4</v>
      </c>
      <c r="C26" s="50">
        <v>12.4</v>
      </c>
      <c r="D26" s="50">
        <v>13.2</v>
      </c>
      <c r="E26" s="50">
        <v>8.1999999999999993</v>
      </c>
      <c r="F26" s="52">
        <f t="shared" si="0"/>
        <v>8.1999999999999993</v>
      </c>
      <c r="G26" s="52">
        <f t="shared" si="1"/>
        <v>13.2</v>
      </c>
      <c r="H26" s="5">
        <f t="shared" si="2"/>
        <v>5</v>
      </c>
      <c r="I26" s="20">
        <f t="shared" si="3"/>
        <v>11.266666666666666</v>
      </c>
      <c r="J26" s="50">
        <v>37.299999999999997</v>
      </c>
      <c r="V26" s="54"/>
      <c r="W26" s="55"/>
      <c r="X26" s="54"/>
      <c r="Y26" s="55"/>
      <c r="Z26" s="54"/>
      <c r="AA26" s="55"/>
      <c r="AB26" s="54"/>
      <c r="AC26" s="55"/>
      <c r="AD26" s="54"/>
      <c r="AE26" s="55"/>
      <c r="AF26" s="54"/>
      <c r="AG26" s="54"/>
      <c r="AH26" s="54"/>
      <c r="AJ26" s="48"/>
      <c r="AL26" s="55"/>
      <c r="AM26" s="52"/>
      <c r="AN26" s="55"/>
    </row>
    <row r="27" spans="1:61" x14ac:dyDescent="0.2">
      <c r="A27" s="5">
        <v>2010</v>
      </c>
      <c r="B27" s="50">
        <v>19.600000000000001</v>
      </c>
      <c r="C27" s="50">
        <v>15.8</v>
      </c>
      <c r="D27" s="50">
        <v>16.3</v>
      </c>
      <c r="E27" s="50">
        <v>9.1</v>
      </c>
      <c r="F27" s="52">
        <f t="shared" si="0"/>
        <v>9.1</v>
      </c>
      <c r="G27" s="52">
        <f t="shared" si="1"/>
        <v>16.3</v>
      </c>
      <c r="H27" s="5">
        <f t="shared" si="2"/>
        <v>7.2000000000000011</v>
      </c>
      <c r="I27" s="20">
        <f t="shared" si="3"/>
        <v>13.733333333333334</v>
      </c>
      <c r="J27" s="50">
        <v>38</v>
      </c>
      <c r="X27" s="54"/>
      <c r="Y27" s="55"/>
      <c r="Z27" s="54"/>
      <c r="AA27" s="55"/>
      <c r="AB27" s="54"/>
      <c r="AC27" s="55"/>
      <c r="AD27" s="54"/>
      <c r="AE27" s="55"/>
      <c r="AF27" s="54"/>
      <c r="AG27" s="55"/>
      <c r="AH27" s="54"/>
      <c r="AJ27" s="48"/>
      <c r="AL27" s="55"/>
      <c r="AM27" s="52"/>
      <c r="AN27" s="55"/>
    </row>
    <row r="28" spans="1:61" x14ac:dyDescent="0.2">
      <c r="A28" s="5">
        <v>2011</v>
      </c>
      <c r="B28" s="50">
        <v>22</v>
      </c>
      <c r="C28" s="50">
        <v>17</v>
      </c>
      <c r="D28" s="50">
        <v>11.4</v>
      </c>
      <c r="E28" s="50">
        <v>10.8</v>
      </c>
      <c r="F28" s="52">
        <f t="shared" si="0"/>
        <v>10.8</v>
      </c>
      <c r="G28" s="52">
        <f t="shared" si="1"/>
        <v>17</v>
      </c>
      <c r="H28" s="5">
        <f t="shared" si="2"/>
        <v>6.1999999999999993</v>
      </c>
      <c r="I28" s="20">
        <f t="shared" si="3"/>
        <v>13.066666666666668</v>
      </c>
      <c r="J28" s="50">
        <v>38.9</v>
      </c>
      <c r="X28" s="54"/>
      <c r="Y28" s="55"/>
      <c r="Z28" s="54"/>
      <c r="AA28" s="55"/>
      <c r="AB28" s="54"/>
      <c r="AC28" s="55"/>
      <c r="AD28" s="54"/>
      <c r="AE28" s="55"/>
      <c r="AF28" s="54"/>
      <c r="AG28" s="55"/>
      <c r="AH28" s="54"/>
      <c r="AJ28" s="48"/>
      <c r="AL28" s="55"/>
      <c r="AM28" s="52"/>
      <c r="AN28" s="55"/>
    </row>
    <row r="29" spans="1:61" x14ac:dyDescent="0.2">
      <c r="A29" s="5">
        <v>2012</v>
      </c>
      <c r="B29" s="50">
        <v>25.5</v>
      </c>
      <c r="C29" s="50">
        <v>23.2</v>
      </c>
      <c r="D29" s="50">
        <v>12</v>
      </c>
      <c r="E29" s="50">
        <v>13.4</v>
      </c>
      <c r="F29" s="52">
        <f t="shared" si="0"/>
        <v>12</v>
      </c>
      <c r="G29" s="52">
        <f t="shared" si="1"/>
        <v>23.2</v>
      </c>
      <c r="H29" s="5">
        <f t="shared" si="2"/>
        <v>11.2</v>
      </c>
      <c r="I29" s="20">
        <f t="shared" si="3"/>
        <v>16.2</v>
      </c>
      <c r="J29" s="50">
        <v>40.9</v>
      </c>
      <c r="X29" s="54"/>
      <c r="Y29" s="55"/>
      <c r="Z29" s="54"/>
      <c r="AA29" s="55"/>
      <c r="AB29" s="54"/>
      <c r="AC29" s="55"/>
      <c r="AD29" s="54"/>
      <c r="AE29" s="55"/>
      <c r="AF29" s="54"/>
      <c r="AG29" s="54"/>
      <c r="AH29" s="54"/>
      <c r="AJ29" s="48"/>
      <c r="AL29" s="55"/>
      <c r="AM29" s="52"/>
      <c r="AN29" s="55"/>
    </row>
    <row r="30" spans="1:61" x14ac:dyDescent="0.2">
      <c r="A30" s="5">
        <v>2013</v>
      </c>
      <c r="B30" s="50">
        <v>26.4</v>
      </c>
      <c r="C30" s="50">
        <v>24.2</v>
      </c>
      <c r="D30" s="50">
        <v>15.1</v>
      </c>
      <c r="E30" s="50">
        <v>10.8</v>
      </c>
      <c r="F30" s="52">
        <f t="shared" si="0"/>
        <v>10.8</v>
      </c>
      <c r="G30" s="52">
        <f t="shared" si="1"/>
        <v>24.2</v>
      </c>
      <c r="H30" s="5">
        <f t="shared" si="2"/>
        <v>13.399999999999999</v>
      </c>
      <c r="I30" s="20">
        <f t="shared" si="3"/>
        <v>16.7</v>
      </c>
      <c r="J30" s="50">
        <v>41.5</v>
      </c>
      <c r="X30" s="54"/>
      <c r="Y30" s="55"/>
      <c r="Z30" s="54"/>
      <c r="AA30" s="54"/>
      <c r="AB30" s="54"/>
      <c r="AC30" s="55"/>
      <c r="AD30" s="54"/>
      <c r="AE30" s="55"/>
      <c r="AF30" s="54"/>
      <c r="AG30" s="54"/>
      <c r="AH30" s="54"/>
      <c r="AJ30" s="48"/>
      <c r="AL30" s="55"/>
      <c r="AM30" s="52"/>
      <c r="AN30" s="55"/>
    </row>
    <row r="31" spans="1:61" x14ac:dyDescent="0.2">
      <c r="A31" s="5">
        <v>2014</v>
      </c>
      <c r="B31" s="50">
        <v>30.5</v>
      </c>
      <c r="C31" s="50">
        <v>25.4</v>
      </c>
      <c r="D31" s="50">
        <v>26.5</v>
      </c>
      <c r="E31" s="50">
        <v>10.3</v>
      </c>
      <c r="F31" s="52">
        <f t="shared" si="0"/>
        <v>10.3</v>
      </c>
      <c r="G31" s="52">
        <f t="shared" si="1"/>
        <v>26.5</v>
      </c>
      <c r="H31" s="5">
        <f t="shared" si="2"/>
        <v>16.2</v>
      </c>
      <c r="I31" s="20">
        <f t="shared" si="3"/>
        <v>20.733333333333334</v>
      </c>
      <c r="J31" s="50">
        <v>43.4</v>
      </c>
      <c r="X31" s="54"/>
      <c r="Y31" s="55"/>
      <c r="Z31" s="54"/>
      <c r="AA31" s="55"/>
      <c r="AB31" s="54"/>
      <c r="AC31" s="55"/>
      <c r="AD31" s="54"/>
      <c r="AE31" s="55"/>
      <c r="AF31" s="54"/>
      <c r="AG31" s="54"/>
      <c r="AH31" s="54"/>
      <c r="AJ31" s="48"/>
      <c r="AL31" s="55"/>
      <c r="AM31" s="52"/>
      <c r="AN31" s="55"/>
    </row>
    <row r="32" spans="1:61" x14ac:dyDescent="0.2">
      <c r="A32" s="5">
        <v>2015</v>
      </c>
      <c r="B32" s="50">
        <v>32.200000000000003</v>
      </c>
      <c r="C32" s="50">
        <v>29.7</v>
      </c>
      <c r="D32" s="50">
        <v>32.5</v>
      </c>
      <c r="E32" s="50">
        <v>14.9</v>
      </c>
      <c r="F32" s="52">
        <f t="shared" si="0"/>
        <v>14.9</v>
      </c>
      <c r="G32" s="52">
        <f t="shared" si="1"/>
        <v>32.5</v>
      </c>
      <c r="H32" s="5">
        <f t="shared" si="2"/>
        <v>17.600000000000001</v>
      </c>
      <c r="I32" s="20">
        <f t="shared" si="3"/>
        <v>25.700000000000003</v>
      </c>
      <c r="J32" s="50">
        <v>44.9</v>
      </c>
      <c r="X32" s="54"/>
      <c r="Y32" s="55"/>
      <c r="Z32" s="54"/>
      <c r="AA32" s="54"/>
      <c r="AB32" s="54"/>
      <c r="AC32" s="55"/>
      <c r="AD32" s="54"/>
      <c r="AE32" s="55"/>
      <c r="AF32" s="54"/>
      <c r="AG32" s="54"/>
      <c r="AH32" s="54"/>
      <c r="AJ32" s="48"/>
      <c r="AL32" s="55"/>
      <c r="AM32" s="52"/>
      <c r="AN32" s="55"/>
    </row>
    <row r="33" spans="1:40" x14ac:dyDescent="0.2">
      <c r="A33" s="5">
        <v>2016</v>
      </c>
      <c r="B33" s="50">
        <v>34.700000000000003</v>
      </c>
      <c r="C33" s="50">
        <v>33.6</v>
      </c>
      <c r="D33" s="50">
        <v>34.799999999999997</v>
      </c>
      <c r="E33" s="50">
        <v>23</v>
      </c>
      <c r="F33" s="52">
        <f t="shared" si="0"/>
        <v>23</v>
      </c>
      <c r="G33" s="52">
        <f t="shared" si="1"/>
        <v>34.799999999999997</v>
      </c>
      <c r="H33" s="5">
        <f t="shared" si="2"/>
        <v>11.799999999999997</v>
      </c>
      <c r="I33" s="20">
        <f t="shared" si="3"/>
        <v>30.466666666666669</v>
      </c>
      <c r="J33" s="50">
        <v>46.5</v>
      </c>
      <c r="X33" s="54"/>
      <c r="Y33" s="55"/>
      <c r="Z33" s="54"/>
      <c r="AA33" s="55"/>
      <c r="AB33" s="54"/>
      <c r="AC33" s="55"/>
      <c r="AD33" s="54"/>
      <c r="AE33" s="54"/>
      <c r="AF33" s="54"/>
      <c r="AG33" s="54"/>
      <c r="AH33" s="54"/>
      <c r="AJ33" s="48"/>
      <c r="AL33" s="55"/>
      <c r="AM33" s="52"/>
      <c r="AN33" s="55"/>
    </row>
    <row r="34" spans="1:40" x14ac:dyDescent="0.2">
      <c r="A34" s="5">
        <v>2017</v>
      </c>
      <c r="B34" s="50">
        <v>35</v>
      </c>
      <c r="C34" s="50">
        <v>34.1</v>
      </c>
      <c r="D34" s="50">
        <v>34.799999999999997</v>
      </c>
      <c r="E34" s="50">
        <v>29.8</v>
      </c>
      <c r="F34" s="52">
        <f t="shared" si="0"/>
        <v>29.8</v>
      </c>
      <c r="G34" s="52">
        <f t="shared" si="1"/>
        <v>34.799999999999997</v>
      </c>
      <c r="H34" s="5">
        <f t="shared" si="2"/>
        <v>4.9999999999999964</v>
      </c>
      <c r="I34" s="20">
        <f t="shared" si="3"/>
        <v>32.9</v>
      </c>
      <c r="J34" s="50">
        <v>47.1</v>
      </c>
      <c r="X34" s="54"/>
      <c r="Y34" s="55"/>
      <c r="Z34" s="54"/>
      <c r="AA34" s="54"/>
      <c r="AB34" s="54"/>
      <c r="AC34" s="54"/>
      <c r="AD34" s="54"/>
      <c r="AE34" s="55"/>
      <c r="AF34" s="54"/>
      <c r="AG34" s="55"/>
      <c r="AH34" s="54"/>
      <c r="AJ34" s="48"/>
      <c r="AL34" s="54"/>
      <c r="AM34" s="52"/>
      <c r="AN34" s="55"/>
    </row>
    <row r="35" spans="1:40" x14ac:dyDescent="0.2">
      <c r="A35" s="5">
        <v>2018</v>
      </c>
      <c r="B35" s="50">
        <v>37.4</v>
      </c>
      <c r="C35" s="50">
        <v>34.5</v>
      </c>
      <c r="D35" s="50">
        <v>33.799999999999997</v>
      </c>
      <c r="E35" s="50">
        <v>36.299999999999997</v>
      </c>
      <c r="F35" s="52">
        <f t="shared" si="0"/>
        <v>33.799999999999997</v>
      </c>
      <c r="G35" s="52">
        <f t="shared" si="1"/>
        <v>36.299999999999997</v>
      </c>
      <c r="H35" s="5">
        <f t="shared" si="2"/>
        <v>2.5</v>
      </c>
      <c r="I35" s="20">
        <f t="shared" si="3"/>
        <v>34.866666666666667</v>
      </c>
      <c r="J35" s="50">
        <v>47.3</v>
      </c>
      <c r="X35" s="54"/>
      <c r="Y35" s="55"/>
      <c r="Z35" s="54"/>
      <c r="AA35" s="55"/>
      <c r="AB35" s="54"/>
      <c r="AC35" s="55"/>
      <c r="AD35" s="54"/>
      <c r="AE35" s="55"/>
      <c r="AF35" s="54"/>
      <c r="AG35" s="55"/>
      <c r="AH35" s="54"/>
      <c r="AJ35" s="48"/>
      <c r="AL35" s="55"/>
      <c r="AM35" s="52"/>
      <c r="AN35" s="55"/>
    </row>
    <row r="36" spans="1:40" x14ac:dyDescent="0.2">
      <c r="A36" s="5">
        <v>2019</v>
      </c>
      <c r="B36" s="50">
        <v>35.9</v>
      </c>
      <c r="C36" s="51" t="s">
        <v>425</v>
      </c>
      <c r="D36" s="50">
        <v>34.1</v>
      </c>
      <c r="E36" s="50">
        <v>38.5</v>
      </c>
      <c r="F36" s="52">
        <f t="shared" si="0"/>
        <v>34.1</v>
      </c>
      <c r="G36" s="52">
        <f t="shared" si="1"/>
        <v>38.5</v>
      </c>
      <c r="H36" s="5">
        <f t="shared" si="2"/>
        <v>4.3999999999999986</v>
      </c>
      <c r="I36" s="20">
        <f t="shared" si="3"/>
        <v>36.299999999999997</v>
      </c>
      <c r="J36" s="50">
        <v>47.6</v>
      </c>
      <c r="X36" s="54"/>
      <c r="Y36" s="55"/>
      <c r="Z36" s="54"/>
      <c r="AA36" s="55"/>
      <c r="AB36" s="54"/>
      <c r="AC36" s="55"/>
      <c r="AD36" s="54"/>
      <c r="AE36" s="55"/>
      <c r="AF36" s="54"/>
      <c r="AG36" s="54"/>
      <c r="AH36" s="54"/>
      <c r="AJ36" s="48"/>
      <c r="AL36" s="55"/>
      <c r="AM36" s="52"/>
      <c r="AN36" s="55"/>
    </row>
    <row r="37" spans="1:40" x14ac:dyDescent="0.2">
      <c r="X37" s="54"/>
      <c r="Y37" s="54"/>
      <c r="Z37" s="54"/>
      <c r="AA37" s="55"/>
      <c r="AB37" s="54"/>
      <c r="AC37" s="55"/>
      <c r="AD37" s="54"/>
      <c r="AE37" s="55"/>
      <c r="AF37" s="54"/>
      <c r="AG37" s="55"/>
      <c r="AH37" s="54"/>
      <c r="AJ37" s="48"/>
      <c r="AL37" s="54"/>
      <c r="AM37" s="52"/>
      <c r="AN37" s="55"/>
    </row>
    <row r="38" spans="1:40" x14ac:dyDescent="0.2">
      <c r="X38" s="54"/>
      <c r="Y38" s="55"/>
      <c r="Z38" s="54"/>
      <c r="AA38" s="55"/>
      <c r="AB38" s="54"/>
      <c r="AC38" s="54"/>
      <c r="AD38" s="54"/>
      <c r="AE38" s="55"/>
      <c r="AF38" s="54"/>
      <c r="AG38" s="55"/>
      <c r="AH38" s="54"/>
      <c r="AJ38" s="48"/>
      <c r="AL38" s="55"/>
      <c r="AM38" s="52"/>
      <c r="AN38" s="54"/>
    </row>
    <row r="39" spans="1:40" x14ac:dyDescent="0.2">
      <c r="X39" s="54"/>
      <c r="Y39" s="55"/>
      <c r="Z39" s="54"/>
      <c r="AA39" s="55"/>
      <c r="AB39" s="54"/>
      <c r="AC39" s="55"/>
      <c r="AD39" s="54"/>
      <c r="AE39" s="55"/>
      <c r="AF39" s="54"/>
      <c r="AG39" s="55"/>
      <c r="AH39" s="54"/>
      <c r="AJ39" s="48"/>
      <c r="AL39" s="55"/>
      <c r="AM39" s="52"/>
      <c r="AN39" s="55"/>
    </row>
    <row r="40" spans="1:40" x14ac:dyDescent="0.2">
      <c r="X40" s="54"/>
      <c r="Y40" s="55"/>
      <c r="Z40" s="54"/>
      <c r="AA40" s="55"/>
      <c r="AB40" s="54"/>
      <c r="AC40" s="55"/>
      <c r="AD40" s="54"/>
      <c r="AE40" s="54"/>
      <c r="AF40" s="54"/>
      <c r="AG40" s="55"/>
      <c r="AH40" s="54"/>
      <c r="AJ40" s="48"/>
      <c r="AL40" s="55"/>
      <c r="AM40" s="52"/>
      <c r="AN40" s="54"/>
    </row>
    <row r="41" spans="1:40" x14ac:dyDescent="0.2">
      <c r="X41" s="54"/>
      <c r="Y41" s="55"/>
      <c r="Z41" s="54"/>
      <c r="AA41" s="55"/>
      <c r="AB41" s="54"/>
      <c r="AC41" s="54"/>
      <c r="AD41" s="54"/>
      <c r="AE41" s="55"/>
      <c r="AF41" s="54"/>
      <c r="AG41" s="55"/>
      <c r="AH41" s="54"/>
      <c r="AJ41" s="48"/>
      <c r="AL41" s="55"/>
      <c r="AM41" s="52"/>
      <c r="AN41" s="55"/>
    </row>
    <row r="42" spans="1:40" x14ac:dyDescent="0.2">
      <c r="X42" s="54"/>
      <c r="Y42" s="55"/>
      <c r="Z42" s="54"/>
      <c r="AA42" s="55"/>
      <c r="AB42" s="54"/>
      <c r="AC42" s="55"/>
      <c r="AD42" s="54"/>
      <c r="AE42" s="55"/>
      <c r="AF42" s="54"/>
      <c r="AG42" s="55"/>
      <c r="AH42" s="54"/>
      <c r="AL42" s="56"/>
      <c r="AM42" s="56"/>
      <c r="AN42" s="56"/>
    </row>
    <row r="43" spans="1:40" x14ac:dyDescent="0.2">
      <c r="X43" s="54"/>
      <c r="Y43" s="55"/>
      <c r="Z43" s="54"/>
      <c r="AA43" s="55"/>
      <c r="AB43" s="54"/>
      <c r="AC43" s="55"/>
      <c r="AD43" s="54"/>
      <c r="AE43" s="55"/>
      <c r="AF43" s="54"/>
      <c r="AG43" s="54"/>
      <c r="AH43" s="54"/>
      <c r="AJ43" s="48"/>
      <c r="AL43" s="55"/>
      <c r="AM43" s="52"/>
      <c r="AN43" s="55"/>
    </row>
    <row r="44" spans="1:40" x14ac:dyDescent="0.2">
      <c r="X44" s="54"/>
      <c r="Y44" s="55"/>
      <c r="Z44" s="54"/>
      <c r="AA44" s="55"/>
      <c r="AB44" s="54"/>
      <c r="AC44" s="55"/>
      <c r="AD44" s="54"/>
      <c r="AE44" s="55"/>
      <c r="AF44" s="54"/>
      <c r="AG44" s="55"/>
      <c r="AH44" s="54"/>
      <c r="AJ44" s="48"/>
      <c r="AL44" s="55"/>
      <c r="AM44" s="52"/>
      <c r="AN44" s="55"/>
    </row>
    <row r="45" spans="1:40" x14ac:dyDescent="0.2">
      <c r="X45" s="54"/>
      <c r="Y45" s="55"/>
      <c r="Z45" s="54"/>
      <c r="AA45" s="55"/>
      <c r="AB45" s="54"/>
      <c r="AC45" s="55"/>
      <c r="AD45" s="54"/>
      <c r="AE45" s="55"/>
      <c r="AF45" s="54"/>
      <c r="AG45" s="55"/>
      <c r="AH45" s="54"/>
      <c r="AJ45" s="48"/>
      <c r="AL45" s="55"/>
      <c r="AM45" s="52"/>
      <c r="AN45" s="55"/>
    </row>
    <row r="46" spans="1:40" x14ac:dyDescent="0.2">
      <c r="A46" s="48"/>
      <c r="X46" s="54"/>
      <c r="Y46" s="55"/>
      <c r="Z46" s="54"/>
      <c r="AA46" s="55"/>
      <c r="AB46" s="54"/>
      <c r="AC46" s="55"/>
      <c r="AD46" s="54"/>
      <c r="AE46" s="54"/>
      <c r="AF46" s="54"/>
      <c r="AG46" s="55"/>
      <c r="AH46" s="54"/>
      <c r="AJ46" s="48"/>
      <c r="AL46" s="55"/>
      <c r="AM46" s="52"/>
      <c r="AN46" s="55"/>
    </row>
    <row r="47" spans="1:40" x14ac:dyDescent="0.2">
      <c r="I47" s="52"/>
      <c r="J47" s="52"/>
      <c r="K47" s="52"/>
      <c r="L47" s="52"/>
      <c r="M47" s="52"/>
      <c r="N47" s="52"/>
      <c r="O47" s="52"/>
      <c r="P47" s="52"/>
      <c r="Q47" s="52"/>
      <c r="R47" s="52"/>
      <c r="S47" s="52"/>
      <c r="T47" s="52"/>
      <c r="U47" s="52"/>
      <c r="X47" s="54"/>
      <c r="Y47" s="54"/>
      <c r="Z47" s="54"/>
      <c r="AA47" s="55"/>
      <c r="AB47" s="54"/>
      <c r="AC47" s="55"/>
      <c r="AD47" s="54"/>
      <c r="AE47" s="55"/>
      <c r="AF47" s="54"/>
      <c r="AG47" s="55"/>
      <c r="AH47" s="54"/>
      <c r="AJ47" s="48"/>
      <c r="AL47" s="55"/>
      <c r="AM47" s="52"/>
      <c r="AN47" s="55"/>
    </row>
    <row r="48" spans="1:40" x14ac:dyDescent="0.2">
      <c r="X48" s="54"/>
      <c r="Y48" s="55"/>
      <c r="Z48" s="54"/>
      <c r="AA48" s="55"/>
      <c r="AB48" s="54"/>
      <c r="AC48" s="54"/>
      <c r="AD48" s="54"/>
      <c r="AE48" s="55"/>
      <c r="AF48" s="54"/>
      <c r="AG48" s="55"/>
      <c r="AH48" s="54"/>
      <c r="AJ48" s="48"/>
      <c r="AL48" s="55"/>
      <c r="AM48" s="52"/>
      <c r="AN48" s="54"/>
    </row>
    <row r="49" spans="22:55" x14ac:dyDescent="0.2">
      <c r="X49" s="54"/>
      <c r="Y49" s="55"/>
      <c r="Z49" s="54"/>
      <c r="AA49" s="55"/>
      <c r="AB49" s="54"/>
      <c r="AC49" s="54"/>
      <c r="AD49" s="54"/>
      <c r="AE49" s="55"/>
      <c r="AF49" s="54"/>
      <c r="AG49" s="54"/>
      <c r="AH49" s="54"/>
      <c r="AJ49" s="48"/>
      <c r="AL49" s="55"/>
      <c r="AM49" s="52"/>
      <c r="AN49" s="55"/>
    </row>
    <row r="50" spans="22:55" x14ac:dyDescent="0.2">
      <c r="X50" s="54"/>
      <c r="Y50" s="55"/>
      <c r="Z50" s="54"/>
      <c r="AA50" s="55"/>
      <c r="AB50" s="54"/>
      <c r="AC50" s="55"/>
      <c r="AD50" s="54"/>
      <c r="AE50" s="55"/>
      <c r="AF50" s="54"/>
      <c r="AG50" s="55"/>
      <c r="AH50" s="54"/>
      <c r="AJ50" s="48"/>
      <c r="AL50" s="54"/>
      <c r="AM50" s="52"/>
      <c r="AN50" s="55"/>
    </row>
    <row r="51" spans="22:55" x14ac:dyDescent="0.2">
      <c r="X51" s="54"/>
      <c r="Y51" s="55"/>
      <c r="Z51" s="54"/>
      <c r="AA51" s="55"/>
      <c r="AB51" s="54"/>
      <c r="AC51" s="54"/>
      <c r="AD51" s="54"/>
      <c r="AE51" s="55"/>
      <c r="AF51" s="54"/>
      <c r="AG51" s="54"/>
      <c r="AH51" s="54"/>
      <c r="AJ51" s="48"/>
      <c r="AL51" s="55"/>
      <c r="AM51" s="52"/>
      <c r="AN51" s="55"/>
    </row>
    <row r="52" spans="22:55" x14ac:dyDescent="0.2">
      <c r="X52" s="54"/>
      <c r="Y52" s="55"/>
      <c r="Z52" s="54"/>
      <c r="AA52" s="55"/>
      <c r="AB52" s="54"/>
      <c r="AC52" s="55"/>
      <c r="AD52" s="54"/>
      <c r="AE52" s="55"/>
      <c r="AF52" s="54"/>
      <c r="AG52" s="54"/>
      <c r="AH52" s="54"/>
    </row>
    <row r="53" spans="22:55" x14ac:dyDescent="0.2">
      <c r="X53" s="54"/>
      <c r="Y53" s="55"/>
      <c r="Z53" s="54"/>
      <c r="AA53" s="55"/>
      <c r="AB53" s="54"/>
      <c r="AC53" s="55"/>
      <c r="AD53" s="54"/>
      <c r="AE53" s="55"/>
      <c r="AF53" s="54"/>
      <c r="AG53" s="55"/>
      <c r="AH53" s="54"/>
    </row>
    <row r="54" spans="22:55" x14ac:dyDescent="0.2">
      <c r="X54" s="54"/>
      <c r="Y54" s="55"/>
      <c r="Z54" s="54"/>
      <c r="AA54" s="55"/>
      <c r="AB54" s="54"/>
      <c r="AC54" s="55"/>
      <c r="AD54" s="54"/>
      <c r="AE54" s="55"/>
      <c r="AF54" s="54"/>
      <c r="AG54" s="55"/>
      <c r="AH54" s="54"/>
    </row>
    <row r="55" spans="22:55" x14ac:dyDescent="0.2">
      <c r="X55" s="54"/>
      <c r="Y55" s="54"/>
      <c r="Z55" s="54"/>
      <c r="AA55" s="55"/>
      <c r="AB55" s="54"/>
      <c r="AC55" s="54"/>
      <c r="AD55" s="54"/>
      <c r="AE55" s="55"/>
      <c r="AF55" s="54"/>
      <c r="AG55" s="55"/>
      <c r="AH55" s="54"/>
    </row>
    <row r="56" spans="22:55" x14ac:dyDescent="0.2">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row>
    <row r="57" spans="22:55" x14ac:dyDescent="0.2">
      <c r="V57" s="52"/>
      <c r="W57" s="52"/>
      <c r="X57" s="52"/>
      <c r="Y57" s="52"/>
      <c r="Z57" s="52"/>
      <c r="AA57" s="52"/>
      <c r="AB57" s="52"/>
      <c r="AC57" s="52"/>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C4F01-51A3-4503-A8AB-68D9BD814525}">
  <dimension ref="A1:L77"/>
  <sheetViews>
    <sheetView zoomScaleNormal="100" workbookViewId="0">
      <selection activeCell="C20" sqref="C20"/>
    </sheetView>
  </sheetViews>
  <sheetFormatPr defaultRowHeight="12" x14ac:dyDescent="0.25"/>
  <cols>
    <col min="1" max="1" width="8.140625" style="58" bestFit="1" customWidth="1"/>
    <col min="2" max="2" width="17" style="58" bestFit="1" customWidth="1"/>
    <col min="3" max="3" width="12.7109375" style="58" bestFit="1" customWidth="1"/>
    <col min="4" max="4" width="15.5703125" style="58" bestFit="1" customWidth="1"/>
    <col min="5" max="5" width="13.7109375" style="58" bestFit="1" customWidth="1"/>
    <col min="6" max="6" width="15.85546875" style="58" bestFit="1" customWidth="1"/>
    <col min="7" max="7" width="12.5703125" style="58" bestFit="1" customWidth="1"/>
    <col min="8" max="8" width="12.5703125" style="58" customWidth="1"/>
    <col min="9" max="9" width="9.140625" style="60"/>
    <col min="10" max="10" width="19.42578125" style="58" bestFit="1" customWidth="1"/>
    <col min="11" max="12" width="9.140625" style="60"/>
    <col min="13" max="16384" width="9.140625" style="58"/>
  </cols>
  <sheetData>
    <row r="1" spans="1:12" x14ac:dyDescent="0.2">
      <c r="A1" s="5" t="s">
        <v>235</v>
      </c>
      <c r="B1" s="58" t="s">
        <v>568</v>
      </c>
      <c r="E1" s="59"/>
    </row>
    <row r="2" spans="1:12" x14ac:dyDescent="0.2">
      <c r="A2" s="5" t="s">
        <v>236</v>
      </c>
      <c r="B2" s="16" t="s">
        <v>743</v>
      </c>
      <c r="E2" s="59"/>
    </row>
    <row r="3" spans="1:12" x14ac:dyDescent="0.2">
      <c r="A3" s="5" t="s">
        <v>237</v>
      </c>
      <c r="B3" s="5" t="s">
        <v>567</v>
      </c>
      <c r="E3" s="59"/>
    </row>
    <row r="4" spans="1:12" x14ac:dyDescent="0.2">
      <c r="A4" s="5" t="s">
        <v>238</v>
      </c>
      <c r="B4" s="5" t="s">
        <v>434</v>
      </c>
      <c r="E4" s="59"/>
    </row>
    <row r="5" spans="1:12" x14ac:dyDescent="0.2">
      <c r="A5" s="5" t="s">
        <v>239</v>
      </c>
      <c r="B5" s="5" t="s">
        <v>317</v>
      </c>
      <c r="E5" s="59"/>
    </row>
    <row r="6" spans="1:12" x14ac:dyDescent="0.2">
      <c r="A6" s="5" t="s">
        <v>240</v>
      </c>
      <c r="B6" s="5" t="s">
        <v>317</v>
      </c>
      <c r="E6" s="59"/>
    </row>
    <row r="7" spans="1:12" x14ac:dyDescent="0.2">
      <c r="A7" s="5"/>
      <c r="B7" s="5"/>
      <c r="E7" s="59"/>
    </row>
    <row r="8" spans="1:12" x14ac:dyDescent="0.2">
      <c r="A8" s="5"/>
      <c r="B8" s="5"/>
      <c r="E8" s="59"/>
    </row>
    <row r="9" spans="1:12" x14ac:dyDescent="0.2">
      <c r="A9" s="5"/>
      <c r="B9" s="5"/>
      <c r="E9" s="59"/>
    </row>
    <row r="10" spans="1:12" x14ac:dyDescent="0.2">
      <c r="B10" s="57"/>
      <c r="C10" s="59"/>
      <c r="D10" s="57"/>
      <c r="E10" s="59"/>
    </row>
    <row r="11" spans="1:12" x14ac:dyDescent="0.2">
      <c r="A11" s="58" t="s">
        <v>426</v>
      </c>
      <c r="B11" s="58" t="s">
        <v>390</v>
      </c>
      <c r="C11" s="59"/>
      <c r="D11" s="57"/>
      <c r="E11" s="59"/>
    </row>
    <row r="12" spans="1:12" x14ac:dyDescent="0.2">
      <c r="B12" s="58" t="s">
        <v>391</v>
      </c>
      <c r="C12" s="59"/>
      <c r="D12" s="57"/>
      <c r="E12" s="59"/>
    </row>
    <row r="13" spans="1:12" x14ac:dyDescent="0.2">
      <c r="B13" s="57"/>
      <c r="C13" s="59"/>
      <c r="D13" s="57"/>
      <c r="E13" s="59"/>
    </row>
    <row r="15" spans="1:12" s="123" customFormat="1" x14ac:dyDescent="0.25">
      <c r="B15" s="123" t="s">
        <v>435</v>
      </c>
      <c r="C15" s="123" t="s">
        <v>388</v>
      </c>
      <c r="D15" s="123" t="s">
        <v>66</v>
      </c>
      <c r="E15" s="123" t="s">
        <v>2</v>
      </c>
      <c r="F15" s="123" t="s">
        <v>4</v>
      </c>
      <c r="G15" s="123" t="s">
        <v>5</v>
      </c>
      <c r="H15" s="123" t="s">
        <v>401</v>
      </c>
      <c r="I15" s="123" t="s">
        <v>402</v>
      </c>
      <c r="J15" s="123" t="s">
        <v>412</v>
      </c>
      <c r="K15" s="123">
        <v>2030</v>
      </c>
      <c r="L15" s="123">
        <v>2050</v>
      </c>
    </row>
    <row r="16" spans="1:12" s="67" customFormat="1" x14ac:dyDescent="0.25">
      <c r="B16" s="67" t="s">
        <v>400</v>
      </c>
      <c r="C16" s="67" t="s">
        <v>386</v>
      </c>
      <c r="D16" s="67" t="s">
        <v>3</v>
      </c>
      <c r="E16" s="67" t="s">
        <v>15</v>
      </c>
      <c r="F16" s="67" t="s">
        <v>29</v>
      </c>
      <c r="G16" s="67" t="s">
        <v>25</v>
      </c>
      <c r="H16" s="124" t="s">
        <v>401</v>
      </c>
      <c r="I16" s="124" t="s">
        <v>402</v>
      </c>
      <c r="J16" s="124" t="s">
        <v>385</v>
      </c>
      <c r="K16" s="67">
        <v>2030</v>
      </c>
      <c r="L16" s="67">
        <v>2050</v>
      </c>
    </row>
    <row r="17" spans="1:12" x14ac:dyDescent="0.25">
      <c r="A17" s="67">
        <v>1990</v>
      </c>
      <c r="B17" s="61">
        <v>100</v>
      </c>
      <c r="C17" s="61">
        <v>100</v>
      </c>
      <c r="D17" s="61">
        <v>100</v>
      </c>
      <c r="E17" s="61">
        <v>100</v>
      </c>
      <c r="F17" s="61">
        <v>100</v>
      </c>
      <c r="G17" s="61">
        <v>100</v>
      </c>
      <c r="H17" s="61">
        <f t="shared" ref="H17" si="0">MAX(D17:G17)</f>
        <v>100</v>
      </c>
      <c r="I17" s="62">
        <f t="shared" ref="I17" si="1">MIN(D17:G17)</f>
        <v>100</v>
      </c>
      <c r="J17" s="62">
        <f>H17-I17</f>
        <v>0</v>
      </c>
      <c r="L17" s="60">
        <v>0</v>
      </c>
    </row>
    <row r="18" spans="1:12" x14ac:dyDescent="0.25">
      <c r="A18" s="67">
        <v>1991</v>
      </c>
      <c r="B18" s="63">
        <v>97.86</v>
      </c>
      <c r="C18" s="98">
        <f>AVERAGE(E18:G18)</f>
        <v>91.8</v>
      </c>
      <c r="D18" s="63">
        <v>92.83</v>
      </c>
      <c r="E18" s="63">
        <v>90.72</v>
      </c>
      <c r="F18" s="63">
        <v>97.49</v>
      </c>
      <c r="G18" s="63">
        <v>87.19</v>
      </c>
      <c r="H18" s="61">
        <f>MAX(E18:G18)</f>
        <v>97.49</v>
      </c>
      <c r="I18" s="62">
        <f>MIN(E18:G18)</f>
        <v>87.19</v>
      </c>
      <c r="J18" s="62">
        <f>H18-I18</f>
        <v>10.299999999999997</v>
      </c>
      <c r="L18" s="60">
        <v>0</v>
      </c>
    </row>
    <row r="19" spans="1:12" x14ac:dyDescent="0.25">
      <c r="A19" s="67">
        <v>1992</v>
      </c>
      <c r="B19" s="63">
        <v>94.85</v>
      </c>
      <c r="C19" s="98">
        <f t="shared" ref="C19:C45" si="2">AVERAGE(E19:G19)</f>
        <v>87.263333333333321</v>
      </c>
      <c r="D19" s="63">
        <v>82.21</v>
      </c>
      <c r="E19" s="63">
        <v>87.48</v>
      </c>
      <c r="F19" s="63">
        <v>94.85</v>
      </c>
      <c r="G19" s="63">
        <v>79.459999999999994</v>
      </c>
      <c r="H19" s="61">
        <f t="shared" ref="H19:H45" si="3">MAX(E19:G19)</f>
        <v>94.85</v>
      </c>
      <c r="I19" s="62">
        <f t="shared" ref="I19:I45" si="4">MIN(E19:G19)</f>
        <v>79.459999999999994</v>
      </c>
      <c r="J19" s="62">
        <f t="shared" ref="J19:J45" si="5">H19-I19</f>
        <v>15.39</v>
      </c>
      <c r="L19" s="60">
        <v>0</v>
      </c>
    </row>
    <row r="20" spans="1:12" x14ac:dyDescent="0.25">
      <c r="A20" s="67">
        <v>1993</v>
      </c>
      <c r="B20" s="63">
        <v>93.26</v>
      </c>
      <c r="C20" s="98">
        <f>AVERAGE(E20:G20)</f>
        <v>84.433333333333337</v>
      </c>
      <c r="D20" s="63">
        <v>83.11</v>
      </c>
      <c r="E20" s="63">
        <v>83.6</v>
      </c>
      <c r="F20" s="63">
        <v>94.81</v>
      </c>
      <c r="G20" s="63">
        <v>74.89</v>
      </c>
      <c r="H20" s="61">
        <f t="shared" si="3"/>
        <v>94.81</v>
      </c>
      <c r="I20" s="62">
        <f t="shared" si="4"/>
        <v>74.89</v>
      </c>
      <c r="J20" s="62">
        <f t="shared" si="5"/>
        <v>19.920000000000002</v>
      </c>
      <c r="L20" s="60">
        <v>0</v>
      </c>
    </row>
    <row r="21" spans="1:12" x14ac:dyDescent="0.25">
      <c r="A21" s="67">
        <v>1994</v>
      </c>
      <c r="B21" s="63">
        <v>92.97</v>
      </c>
      <c r="C21" s="98">
        <f t="shared" si="2"/>
        <v>81.723333333333343</v>
      </c>
      <c r="D21" s="63">
        <v>82.11</v>
      </c>
      <c r="E21" s="63">
        <v>79.86</v>
      </c>
      <c r="F21" s="63">
        <v>93.62</v>
      </c>
      <c r="G21" s="63">
        <v>71.69</v>
      </c>
      <c r="H21" s="61">
        <f t="shared" si="3"/>
        <v>93.62</v>
      </c>
      <c r="I21" s="62">
        <f t="shared" si="4"/>
        <v>71.69</v>
      </c>
      <c r="J21" s="62">
        <f t="shared" si="5"/>
        <v>21.930000000000007</v>
      </c>
      <c r="L21" s="60">
        <v>0</v>
      </c>
    </row>
    <row r="22" spans="1:12" x14ac:dyDescent="0.25">
      <c r="A22" s="67">
        <v>1995</v>
      </c>
      <c r="B22" s="63">
        <v>94.2</v>
      </c>
      <c r="C22" s="98">
        <f t="shared" si="2"/>
        <v>81.99666666666667</v>
      </c>
      <c r="D22" s="63">
        <v>80.37</v>
      </c>
      <c r="E22" s="63">
        <v>79.42</v>
      </c>
      <c r="F22" s="63">
        <v>94.07</v>
      </c>
      <c r="G22" s="63">
        <v>72.5</v>
      </c>
      <c r="H22" s="61">
        <f t="shared" si="3"/>
        <v>94.07</v>
      </c>
      <c r="I22" s="62">
        <f t="shared" si="4"/>
        <v>72.5</v>
      </c>
      <c r="J22" s="62">
        <f t="shared" si="5"/>
        <v>21.569999999999993</v>
      </c>
      <c r="L22" s="60">
        <v>0</v>
      </c>
    </row>
    <row r="23" spans="1:12" x14ac:dyDescent="0.25">
      <c r="A23" s="67">
        <v>1996</v>
      </c>
      <c r="B23" s="63">
        <v>96.1</v>
      </c>
      <c r="C23" s="98">
        <f t="shared" si="2"/>
        <v>83.410000000000011</v>
      </c>
      <c r="D23" s="63">
        <v>82.75</v>
      </c>
      <c r="E23" s="63">
        <v>80.86</v>
      </c>
      <c r="F23" s="63">
        <v>97.01</v>
      </c>
      <c r="G23" s="63">
        <v>72.36</v>
      </c>
      <c r="H23" s="61">
        <f t="shared" si="3"/>
        <v>97.01</v>
      </c>
      <c r="I23" s="62">
        <f t="shared" si="4"/>
        <v>72.36</v>
      </c>
      <c r="J23" s="62">
        <f t="shared" si="5"/>
        <v>24.650000000000006</v>
      </c>
      <c r="L23" s="60">
        <v>0</v>
      </c>
    </row>
    <row r="24" spans="1:12" x14ac:dyDescent="0.25">
      <c r="A24" s="67">
        <v>1997</v>
      </c>
      <c r="B24" s="63">
        <v>94.76</v>
      </c>
      <c r="C24" s="98">
        <f t="shared" si="2"/>
        <v>81.906666666666652</v>
      </c>
      <c r="D24" s="63">
        <v>81.09</v>
      </c>
      <c r="E24" s="63">
        <v>78.59</v>
      </c>
      <c r="F24" s="63">
        <v>94.86</v>
      </c>
      <c r="G24" s="63">
        <v>72.27</v>
      </c>
      <c r="H24" s="61">
        <f t="shared" si="3"/>
        <v>94.86</v>
      </c>
      <c r="I24" s="62">
        <f t="shared" si="4"/>
        <v>72.27</v>
      </c>
      <c r="J24" s="62">
        <f t="shared" si="5"/>
        <v>22.590000000000003</v>
      </c>
      <c r="L24" s="60">
        <v>0</v>
      </c>
    </row>
    <row r="25" spans="1:12" x14ac:dyDescent="0.25">
      <c r="A25" s="67">
        <v>1998</v>
      </c>
      <c r="B25" s="63">
        <v>94.05</v>
      </c>
      <c r="C25" s="98">
        <f t="shared" si="2"/>
        <v>78.48</v>
      </c>
      <c r="D25" s="63">
        <v>80.63</v>
      </c>
      <c r="E25" s="63">
        <v>75.53</v>
      </c>
      <c r="F25" s="63">
        <v>88.47</v>
      </c>
      <c r="G25" s="63">
        <v>71.44</v>
      </c>
      <c r="H25" s="61">
        <f t="shared" si="3"/>
        <v>88.47</v>
      </c>
      <c r="I25" s="62">
        <f t="shared" si="4"/>
        <v>71.44</v>
      </c>
      <c r="J25" s="62">
        <f t="shared" si="5"/>
        <v>17.03</v>
      </c>
      <c r="L25" s="60">
        <v>0</v>
      </c>
    </row>
    <row r="26" spans="1:12" x14ac:dyDescent="0.25">
      <c r="A26" s="67">
        <v>1999</v>
      </c>
      <c r="B26" s="63">
        <v>92.57</v>
      </c>
      <c r="C26" s="98">
        <f t="shared" si="2"/>
        <v>75.45</v>
      </c>
      <c r="D26" s="63">
        <v>81.260000000000005</v>
      </c>
      <c r="E26" s="63">
        <v>70.680000000000007</v>
      </c>
      <c r="F26" s="63">
        <v>86.03</v>
      </c>
      <c r="G26" s="63">
        <v>69.64</v>
      </c>
      <c r="H26" s="61">
        <f t="shared" si="3"/>
        <v>86.03</v>
      </c>
      <c r="I26" s="62">
        <f t="shared" si="4"/>
        <v>69.64</v>
      </c>
      <c r="J26" s="62">
        <f t="shared" si="5"/>
        <v>16.39</v>
      </c>
      <c r="L26" s="60">
        <v>0</v>
      </c>
    </row>
    <row r="27" spans="1:12" x14ac:dyDescent="0.25">
      <c r="A27" s="67">
        <v>2000</v>
      </c>
      <c r="B27" s="63">
        <v>92.5</v>
      </c>
      <c r="C27" s="98">
        <f t="shared" si="2"/>
        <v>75.40666666666668</v>
      </c>
      <c r="D27" s="63">
        <v>78.3</v>
      </c>
      <c r="E27" s="63">
        <v>75.77</v>
      </c>
      <c r="F27" s="63">
        <v>83.4</v>
      </c>
      <c r="G27" s="63">
        <v>67.05</v>
      </c>
      <c r="H27" s="61">
        <f t="shared" si="3"/>
        <v>83.4</v>
      </c>
      <c r="I27" s="62">
        <f t="shared" si="4"/>
        <v>67.05</v>
      </c>
      <c r="J27" s="62">
        <f t="shared" si="5"/>
        <v>16.350000000000009</v>
      </c>
      <c r="L27" s="60">
        <v>0</v>
      </c>
    </row>
    <row r="28" spans="1:12" x14ac:dyDescent="0.25">
      <c r="A28" s="67">
        <v>2001</v>
      </c>
      <c r="B28" s="63">
        <v>93.42</v>
      </c>
      <c r="C28" s="98">
        <f t="shared" si="2"/>
        <v>76.36333333333333</v>
      </c>
      <c r="D28" s="63">
        <v>80.349999999999994</v>
      </c>
      <c r="E28" s="63">
        <v>75.78</v>
      </c>
      <c r="F28" s="63">
        <v>83.17</v>
      </c>
      <c r="G28" s="63">
        <v>70.14</v>
      </c>
      <c r="H28" s="61">
        <f t="shared" si="3"/>
        <v>83.17</v>
      </c>
      <c r="I28" s="62">
        <f t="shared" si="4"/>
        <v>70.14</v>
      </c>
      <c r="J28" s="62">
        <f t="shared" si="5"/>
        <v>13.030000000000001</v>
      </c>
      <c r="L28" s="60">
        <v>0</v>
      </c>
    </row>
    <row r="29" spans="1:12" x14ac:dyDescent="0.25">
      <c r="A29" s="67">
        <v>2002</v>
      </c>
      <c r="B29" s="63">
        <v>93.1</v>
      </c>
      <c r="C29" s="98">
        <f t="shared" si="2"/>
        <v>74.42</v>
      </c>
      <c r="D29" s="63">
        <v>78.53</v>
      </c>
      <c r="E29" s="63">
        <v>73.849999999999994</v>
      </c>
      <c r="F29" s="63">
        <v>81.13</v>
      </c>
      <c r="G29" s="63">
        <v>68.28</v>
      </c>
      <c r="H29" s="61">
        <f t="shared" si="3"/>
        <v>81.13</v>
      </c>
      <c r="I29" s="62">
        <f t="shared" si="4"/>
        <v>68.28</v>
      </c>
      <c r="J29" s="62">
        <f t="shared" si="5"/>
        <v>12.849999999999994</v>
      </c>
      <c r="L29" s="60">
        <v>0</v>
      </c>
    </row>
    <row r="30" spans="1:12" x14ac:dyDescent="0.25">
      <c r="A30" s="67">
        <v>2003</v>
      </c>
      <c r="B30" s="63">
        <v>94.84</v>
      </c>
      <c r="C30" s="98">
        <f t="shared" si="2"/>
        <v>76.023333333333341</v>
      </c>
      <c r="D30" s="63">
        <v>81.64</v>
      </c>
      <c r="E30" s="63">
        <v>75.53</v>
      </c>
      <c r="F30" s="63">
        <v>83.95</v>
      </c>
      <c r="G30" s="63">
        <v>68.59</v>
      </c>
      <c r="H30" s="61">
        <f t="shared" si="3"/>
        <v>83.95</v>
      </c>
      <c r="I30" s="62">
        <f t="shared" si="4"/>
        <v>68.59</v>
      </c>
      <c r="J30" s="62">
        <f t="shared" si="5"/>
        <v>15.36</v>
      </c>
      <c r="L30" s="60">
        <v>0</v>
      </c>
    </row>
    <row r="31" spans="1:12" x14ac:dyDescent="0.25">
      <c r="A31" s="67">
        <v>2004</v>
      </c>
      <c r="B31" s="63">
        <v>95.06</v>
      </c>
      <c r="C31" s="98">
        <f t="shared" si="2"/>
        <v>77.023333333333326</v>
      </c>
      <c r="D31" s="63">
        <v>80.83</v>
      </c>
      <c r="E31" s="63">
        <v>76.16</v>
      </c>
      <c r="F31" s="63">
        <v>85.12</v>
      </c>
      <c r="G31" s="63">
        <v>69.790000000000006</v>
      </c>
      <c r="H31" s="61">
        <f t="shared" si="3"/>
        <v>85.12</v>
      </c>
      <c r="I31" s="62">
        <f t="shared" si="4"/>
        <v>69.790000000000006</v>
      </c>
      <c r="J31" s="62">
        <f t="shared" si="5"/>
        <v>15.329999999999998</v>
      </c>
      <c r="L31" s="60">
        <v>0</v>
      </c>
    </row>
    <row r="32" spans="1:12" x14ac:dyDescent="0.25">
      <c r="A32" s="67">
        <v>2005</v>
      </c>
      <c r="B32" s="63">
        <v>94.62</v>
      </c>
      <c r="C32" s="98">
        <f t="shared" si="2"/>
        <v>76.736666666666665</v>
      </c>
      <c r="D32" s="63">
        <v>80.69</v>
      </c>
      <c r="E32" s="63">
        <v>75.13</v>
      </c>
      <c r="F32" s="63">
        <v>85.21</v>
      </c>
      <c r="G32" s="63">
        <v>69.87</v>
      </c>
      <c r="H32" s="61">
        <f t="shared" si="3"/>
        <v>85.21</v>
      </c>
      <c r="I32" s="62">
        <f t="shared" si="4"/>
        <v>69.87</v>
      </c>
      <c r="J32" s="62">
        <f t="shared" si="5"/>
        <v>15.339999999999989</v>
      </c>
      <c r="L32" s="60">
        <v>0</v>
      </c>
    </row>
    <row r="33" spans="1:12" x14ac:dyDescent="0.25">
      <c r="A33" s="67">
        <v>2006</v>
      </c>
      <c r="B33" s="63">
        <v>94.6</v>
      </c>
      <c r="C33" s="98">
        <f t="shared" si="2"/>
        <v>78.00333333333333</v>
      </c>
      <c r="D33" s="63">
        <v>79.38</v>
      </c>
      <c r="E33" s="63">
        <v>75.760000000000005</v>
      </c>
      <c r="F33" s="63">
        <v>88.49</v>
      </c>
      <c r="G33" s="63">
        <v>69.760000000000005</v>
      </c>
      <c r="H33" s="61">
        <f t="shared" si="3"/>
        <v>88.49</v>
      </c>
      <c r="I33" s="62">
        <f t="shared" si="4"/>
        <v>69.760000000000005</v>
      </c>
      <c r="J33" s="62">
        <f t="shared" si="5"/>
        <v>18.72999999999999</v>
      </c>
      <c r="L33" s="60">
        <v>0</v>
      </c>
    </row>
    <row r="34" spans="1:12" x14ac:dyDescent="0.25">
      <c r="A34" s="67">
        <v>2007</v>
      </c>
      <c r="B34" s="63">
        <v>93.95</v>
      </c>
      <c r="C34" s="98">
        <f t="shared" si="2"/>
        <v>77.510000000000005</v>
      </c>
      <c r="D34" s="63">
        <v>77.63</v>
      </c>
      <c r="E34" s="63">
        <v>76.680000000000007</v>
      </c>
      <c r="F34" s="63">
        <v>88.45</v>
      </c>
      <c r="G34" s="63">
        <v>67.400000000000006</v>
      </c>
      <c r="H34" s="61">
        <f t="shared" si="3"/>
        <v>88.45</v>
      </c>
      <c r="I34" s="62">
        <f t="shared" si="4"/>
        <v>67.400000000000006</v>
      </c>
      <c r="J34" s="62">
        <f t="shared" si="5"/>
        <v>21.049999999999997</v>
      </c>
      <c r="L34" s="60">
        <v>0</v>
      </c>
    </row>
    <row r="35" spans="1:12" x14ac:dyDescent="0.25">
      <c r="A35" s="67">
        <v>2008</v>
      </c>
      <c r="B35" s="63">
        <v>92.03</v>
      </c>
      <c r="C35" s="98">
        <f t="shared" si="2"/>
        <v>76.526666666666657</v>
      </c>
      <c r="D35" s="63">
        <v>75.56</v>
      </c>
      <c r="E35" s="63">
        <v>74.28</v>
      </c>
      <c r="F35" s="63">
        <v>87.17</v>
      </c>
      <c r="G35" s="63">
        <v>68.13</v>
      </c>
      <c r="H35" s="61">
        <f t="shared" si="3"/>
        <v>87.17</v>
      </c>
      <c r="I35" s="62">
        <f t="shared" si="4"/>
        <v>68.13</v>
      </c>
      <c r="J35" s="62">
        <f t="shared" si="5"/>
        <v>19.040000000000006</v>
      </c>
      <c r="L35" s="60">
        <v>0</v>
      </c>
    </row>
    <row r="36" spans="1:12" x14ac:dyDescent="0.25">
      <c r="A36" s="67">
        <v>2009</v>
      </c>
      <c r="B36" s="63">
        <v>85.44</v>
      </c>
      <c r="C36" s="98">
        <f t="shared" si="2"/>
        <v>71.706666666666663</v>
      </c>
      <c r="D36" s="63">
        <v>69.040000000000006</v>
      </c>
      <c r="E36" s="63">
        <v>69.75</v>
      </c>
      <c r="F36" s="63">
        <v>83.13</v>
      </c>
      <c r="G36" s="63">
        <v>62.24</v>
      </c>
      <c r="H36" s="61">
        <f t="shared" si="3"/>
        <v>83.13</v>
      </c>
      <c r="I36" s="62">
        <f t="shared" si="4"/>
        <v>62.24</v>
      </c>
      <c r="J36" s="62">
        <f t="shared" si="5"/>
        <v>20.889999999999993</v>
      </c>
      <c r="L36" s="60">
        <v>0</v>
      </c>
    </row>
    <row r="37" spans="1:12" x14ac:dyDescent="0.25">
      <c r="A37" s="67">
        <v>2010</v>
      </c>
      <c r="B37" s="63">
        <v>87.31</v>
      </c>
      <c r="C37" s="98">
        <f t="shared" si="2"/>
        <v>73.806666666666658</v>
      </c>
      <c r="D37" s="63">
        <v>69.430000000000007</v>
      </c>
      <c r="E37" s="63">
        <v>71.069999999999993</v>
      </c>
      <c r="F37" s="63">
        <v>87.1</v>
      </c>
      <c r="G37" s="63">
        <v>63.25</v>
      </c>
      <c r="H37" s="61">
        <f t="shared" si="3"/>
        <v>87.1</v>
      </c>
      <c r="I37" s="62">
        <f t="shared" si="4"/>
        <v>63.25</v>
      </c>
      <c r="J37" s="62">
        <f t="shared" si="5"/>
        <v>23.849999999999994</v>
      </c>
      <c r="L37" s="60">
        <v>0</v>
      </c>
    </row>
    <row r="38" spans="1:12" x14ac:dyDescent="0.25">
      <c r="A38" s="67">
        <v>2011</v>
      </c>
      <c r="B38" s="63">
        <v>85.05</v>
      </c>
      <c r="C38" s="98">
        <f t="shared" si="2"/>
        <v>73.160000000000011</v>
      </c>
      <c r="D38" s="63">
        <v>67.72</v>
      </c>
      <c r="E38" s="63">
        <v>70.28</v>
      </c>
      <c r="F38" s="63">
        <v>86.9</v>
      </c>
      <c r="G38" s="63">
        <v>62.3</v>
      </c>
      <c r="H38" s="61">
        <f t="shared" si="3"/>
        <v>86.9</v>
      </c>
      <c r="I38" s="62">
        <f t="shared" si="4"/>
        <v>62.3</v>
      </c>
      <c r="J38" s="62">
        <f t="shared" si="5"/>
        <v>24.600000000000009</v>
      </c>
      <c r="L38" s="60">
        <v>0</v>
      </c>
    </row>
    <row r="39" spans="1:12" x14ac:dyDescent="0.25">
      <c r="A39" s="67">
        <v>2012</v>
      </c>
      <c r="B39" s="63">
        <v>83.43</v>
      </c>
      <c r="C39" s="98">
        <f t="shared" si="2"/>
        <v>70.78</v>
      </c>
      <c r="D39" s="63">
        <v>63.62</v>
      </c>
      <c r="E39" s="63">
        <v>68.14</v>
      </c>
      <c r="F39" s="63">
        <v>85.35</v>
      </c>
      <c r="G39" s="63">
        <v>58.85</v>
      </c>
      <c r="H39" s="61">
        <f t="shared" si="3"/>
        <v>85.35</v>
      </c>
      <c r="I39" s="62">
        <f t="shared" si="4"/>
        <v>58.85</v>
      </c>
      <c r="J39" s="62">
        <f t="shared" si="5"/>
        <v>26.499999999999993</v>
      </c>
      <c r="L39" s="60">
        <v>0</v>
      </c>
    </row>
    <row r="40" spans="1:12" x14ac:dyDescent="0.25">
      <c r="A40" s="67">
        <v>2013</v>
      </c>
      <c r="B40" s="63">
        <v>81.739999999999995</v>
      </c>
      <c r="C40" s="98">
        <f t="shared" si="2"/>
        <v>69.49666666666667</v>
      </c>
      <c r="D40" s="63">
        <v>60.64</v>
      </c>
      <c r="E40" s="63">
        <v>65.459999999999994</v>
      </c>
      <c r="F40" s="63">
        <v>84.64</v>
      </c>
      <c r="G40" s="63">
        <v>58.39</v>
      </c>
      <c r="H40" s="61">
        <f t="shared" si="3"/>
        <v>84.64</v>
      </c>
      <c r="I40" s="62">
        <f t="shared" si="4"/>
        <v>58.39</v>
      </c>
      <c r="J40" s="62">
        <f t="shared" si="5"/>
        <v>26.25</v>
      </c>
      <c r="L40" s="60">
        <v>0</v>
      </c>
    </row>
    <row r="41" spans="1:12" x14ac:dyDescent="0.25">
      <c r="A41" s="67">
        <v>2014</v>
      </c>
      <c r="B41" s="63">
        <v>79.010000000000005</v>
      </c>
      <c r="C41" s="98">
        <f t="shared" si="2"/>
        <v>67.343333333333334</v>
      </c>
      <c r="D41" s="63">
        <v>61.33</v>
      </c>
      <c r="E41" s="63">
        <v>64.41</v>
      </c>
      <c r="F41" s="63">
        <v>82.02</v>
      </c>
      <c r="G41" s="63">
        <v>55.6</v>
      </c>
      <c r="H41" s="61">
        <f t="shared" si="3"/>
        <v>82.02</v>
      </c>
      <c r="I41" s="62">
        <f t="shared" si="4"/>
        <v>55.6</v>
      </c>
      <c r="J41" s="62">
        <f t="shared" si="5"/>
        <v>26.419999999999995</v>
      </c>
      <c r="L41" s="60">
        <v>0</v>
      </c>
    </row>
    <row r="42" spans="1:12" x14ac:dyDescent="0.25">
      <c r="A42" s="67">
        <v>2015</v>
      </c>
      <c r="B42" s="63">
        <v>80.150000000000006</v>
      </c>
      <c r="C42" s="98">
        <f t="shared" si="2"/>
        <v>68.3</v>
      </c>
      <c r="D42" s="63">
        <v>64.95</v>
      </c>
      <c r="E42" s="63">
        <v>65.13</v>
      </c>
      <c r="F42" s="63">
        <v>82.73</v>
      </c>
      <c r="G42" s="63">
        <v>57.04</v>
      </c>
      <c r="H42" s="61">
        <f t="shared" si="3"/>
        <v>82.73</v>
      </c>
      <c r="I42" s="62">
        <f t="shared" si="4"/>
        <v>57.04</v>
      </c>
      <c r="J42" s="62">
        <f t="shared" si="5"/>
        <v>25.690000000000005</v>
      </c>
      <c r="L42" s="60">
        <v>0</v>
      </c>
    </row>
    <row r="43" spans="1:12" x14ac:dyDescent="0.25">
      <c r="A43" s="67">
        <v>2016</v>
      </c>
      <c r="B43" s="63">
        <v>80.260000000000005</v>
      </c>
      <c r="C43" s="98">
        <f t="shared" si="2"/>
        <v>69.446666666666673</v>
      </c>
      <c r="D43" s="63">
        <v>65.48</v>
      </c>
      <c r="E43" s="63">
        <v>66.06</v>
      </c>
      <c r="F43" s="63">
        <v>84.56</v>
      </c>
      <c r="G43" s="63">
        <v>57.72</v>
      </c>
      <c r="H43" s="61">
        <f t="shared" si="3"/>
        <v>84.56</v>
      </c>
      <c r="I43" s="62">
        <f t="shared" si="4"/>
        <v>57.72</v>
      </c>
      <c r="J43" s="62">
        <f t="shared" si="5"/>
        <v>26.840000000000003</v>
      </c>
      <c r="L43" s="60">
        <v>0</v>
      </c>
    </row>
    <row r="44" spans="1:12" x14ac:dyDescent="0.25">
      <c r="A44" s="67">
        <v>2017</v>
      </c>
      <c r="B44" s="63">
        <v>80.97</v>
      </c>
      <c r="C44" s="98">
        <f t="shared" si="2"/>
        <v>70.856666666666669</v>
      </c>
      <c r="D44" s="63">
        <v>68.25</v>
      </c>
      <c r="E44" s="63">
        <v>65.56</v>
      </c>
      <c r="F44" s="63">
        <v>87.7</v>
      </c>
      <c r="G44" s="63">
        <v>59.31</v>
      </c>
      <c r="H44" s="61">
        <f t="shared" si="3"/>
        <v>87.7</v>
      </c>
      <c r="I44" s="62">
        <f t="shared" si="4"/>
        <v>59.31</v>
      </c>
      <c r="J44" s="62">
        <f t="shared" si="5"/>
        <v>28.39</v>
      </c>
      <c r="L44" s="60">
        <v>0</v>
      </c>
    </row>
    <row r="45" spans="1:12" x14ac:dyDescent="0.25">
      <c r="A45" s="67">
        <v>2018</v>
      </c>
      <c r="B45" s="63">
        <v>79.260000000000005</v>
      </c>
      <c r="C45" s="98">
        <f t="shared" si="2"/>
        <v>70.466666666666669</v>
      </c>
      <c r="D45" s="63">
        <v>67.819999999999993</v>
      </c>
      <c r="E45" s="63">
        <v>64.819999999999993</v>
      </c>
      <c r="F45" s="63">
        <v>87.42</v>
      </c>
      <c r="G45" s="63">
        <v>59.16</v>
      </c>
      <c r="H45" s="61">
        <f t="shared" si="3"/>
        <v>87.42</v>
      </c>
      <c r="I45" s="62">
        <f t="shared" si="4"/>
        <v>59.16</v>
      </c>
      <c r="J45" s="62">
        <f t="shared" si="5"/>
        <v>28.260000000000005</v>
      </c>
      <c r="L45" s="60">
        <v>0</v>
      </c>
    </row>
    <row r="46" spans="1:12" x14ac:dyDescent="0.25">
      <c r="A46" s="67"/>
      <c r="B46" s="64"/>
      <c r="C46" s="64"/>
      <c r="D46" s="60"/>
      <c r="E46" s="60"/>
      <c r="F46" s="60"/>
      <c r="G46" s="60"/>
      <c r="H46" s="60"/>
    </row>
    <row r="47" spans="1:12" x14ac:dyDescent="0.25">
      <c r="A47" s="67"/>
      <c r="H47" s="65"/>
    </row>
    <row r="48" spans="1:12" x14ac:dyDescent="0.25">
      <c r="A48" s="67"/>
      <c r="H48" s="65"/>
      <c r="K48" s="125">
        <v>45</v>
      </c>
    </row>
    <row r="49" spans="1:12" x14ac:dyDescent="0.25">
      <c r="A49" s="67"/>
      <c r="H49" s="66"/>
      <c r="K49" s="125"/>
    </row>
    <row r="50" spans="1:12" x14ac:dyDescent="0.25">
      <c r="A50" s="67"/>
      <c r="H50" s="65"/>
      <c r="K50" s="125">
        <v>45</v>
      </c>
    </row>
    <row r="51" spans="1:12" x14ac:dyDescent="0.25">
      <c r="A51" s="67"/>
      <c r="K51" s="125">
        <v>45</v>
      </c>
    </row>
    <row r="52" spans="1:12" x14ac:dyDescent="0.25">
      <c r="A52" s="67"/>
      <c r="K52" s="125">
        <v>45</v>
      </c>
    </row>
    <row r="53" spans="1:12" x14ac:dyDescent="0.25">
      <c r="A53" s="67"/>
      <c r="K53" s="125">
        <v>45</v>
      </c>
    </row>
    <row r="54" spans="1:12" x14ac:dyDescent="0.25">
      <c r="A54" s="67"/>
      <c r="D54" s="60"/>
      <c r="F54" s="60"/>
      <c r="G54" s="60"/>
      <c r="I54" s="58"/>
      <c r="K54" s="125">
        <v>45</v>
      </c>
      <c r="L54" s="58"/>
    </row>
    <row r="55" spans="1:12" x14ac:dyDescent="0.25">
      <c r="A55" s="67"/>
      <c r="D55" s="60"/>
      <c r="F55" s="60"/>
      <c r="G55" s="60"/>
      <c r="I55" s="58"/>
      <c r="K55" s="125">
        <v>45</v>
      </c>
      <c r="L55" s="58"/>
    </row>
    <row r="56" spans="1:12" x14ac:dyDescent="0.25">
      <c r="A56" s="67"/>
      <c r="D56" s="60"/>
      <c r="F56" s="60"/>
      <c r="G56" s="60"/>
      <c r="I56" s="58"/>
      <c r="K56" s="125">
        <v>45</v>
      </c>
      <c r="L56" s="58"/>
    </row>
    <row r="57" spans="1:12" x14ac:dyDescent="0.25">
      <c r="A57" s="67"/>
      <c r="D57" s="60"/>
      <c r="F57" s="60"/>
      <c r="G57" s="60"/>
      <c r="I57" s="58"/>
      <c r="K57" s="125">
        <v>45</v>
      </c>
      <c r="L57" s="58"/>
    </row>
    <row r="58" spans="1:12" x14ac:dyDescent="0.25">
      <c r="A58" s="67"/>
      <c r="D58" s="60"/>
      <c r="F58" s="60"/>
      <c r="G58" s="60"/>
      <c r="I58" s="58"/>
      <c r="K58" s="125"/>
      <c r="L58" s="58"/>
    </row>
    <row r="59" spans="1:12" x14ac:dyDescent="0.25">
      <c r="I59" s="58"/>
      <c r="L59" s="58"/>
    </row>
    <row r="60" spans="1:12" x14ac:dyDescent="0.25">
      <c r="B60" s="65"/>
      <c r="C60" s="65"/>
      <c r="D60" s="65"/>
      <c r="E60" s="65"/>
      <c r="F60" s="65"/>
      <c r="G60" s="65"/>
      <c r="I60" s="58"/>
      <c r="K60" s="58"/>
      <c r="L60" s="58"/>
    </row>
    <row r="61" spans="1:12" x14ac:dyDescent="0.25">
      <c r="B61" s="65"/>
      <c r="C61" s="65"/>
      <c r="D61" s="65"/>
      <c r="E61" s="65"/>
      <c r="F61" s="65"/>
      <c r="G61" s="65"/>
    </row>
    <row r="62" spans="1:12" x14ac:dyDescent="0.25">
      <c r="A62" s="68"/>
      <c r="B62" s="66"/>
      <c r="C62" s="66"/>
      <c r="D62" s="66"/>
      <c r="E62" s="66"/>
      <c r="F62" s="66"/>
      <c r="G62" s="66"/>
    </row>
    <row r="63" spans="1:12" x14ac:dyDescent="0.25">
      <c r="A63" s="68"/>
      <c r="B63" s="65"/>
      <c r="C63" s="65"/>
      <c r="D63" s="65"/>
      <c r="E63" s="65"/>
      <c r="F63" s="65"/>
      <c r="G63" s="65"/>
    </row>
    <row r="67" spans="1:1" x14ac:dyDescent="0.25">
      <c r="A67" s="67"/>
    </row>
    <row r="68" spans="1:1" x14ac:dyDescent="0.25">
      <c r="A68" s="67"/>
    </row>
    <row r="69" spans="1:1" x14ac:dyDescent="0.25">
      <c r="A69" s="67"/>
    </row>
    <row r="70" spans="1:1" x14ac:dyDescent="0.25">
      <c r="A70" s="67"/>
    </row>
    <row r="71" spans="1:1" x14ac:dyDescent="0.25">
      <c r="A71" s="67"/>
    </row>
    <row r="72" spans="1:1" x14ac:dyDescent="0.25">
      <c r="A72" s="67"/>
    </row>
    <row r="73" spans="1:1" x14ac:dyDescent="0.25">
      <c r="A73" s="67"/>
    </row>
    <row r="74" spans="1:1" x14ac:dyDescent="0.25">
      <c r="A74" s="67"/>
    </row>
    <row r="75" spans="1:1" x14ac:dyDescent="0.25">
      <c r="A75" s="67"/>
    </row>
    <row r="76" spans="1:1" x14ac:dyDescent="0.25">
      <c r="A76" s="67"/>
    </row>
    <row r="77" spans="1:1" x14ac:dyDescent="0.25">
      <c r="A77" s="67"/>
    </row>
  </sheetData>
  <pageMargins left="0.7" right="0.7" top="0.75" bottom="0.75" header="0.3" footer="0.3"/>
  <pageSetup paperSize="9" orientation="portrait" horizontalDpi="300" r:id="rId1"/>
  <ignoredErrors>
    <ignoredError sqref="H17:H45 I17:I45 C18:C45"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2</vt:i4>
      </vt:variant>
    </vt:vector>
  </HeadingPairs>
  <TitlesOfParts>
    <vt:vector size="45" baseType="lpstr">
      <vt:lpstr>C2-3</vt:lpstr>
      <vt:lpstr>C2-4</vt:lpstr>
      <vt:lpstr>C2-5</vt:lpstr>
      <vt:lpstr>C3-6</vt:lpstr>
      <vt:lpstr>C3-7</vt:lpstr>
      <vt:lpstr>C3-8</vt:lpstr>
      <vt:lpstr>C3-9</vt:lpstr>
      <vt:lpstr>C3-10</vt:lpstr>
      <vt:lpstr>C3-11</vt:lpstr>
      <vt:lpstr>C3-12</vt:lpstr>
      <vt:lpstr>C3-13</vt:lpstr>
      <vt:lpstr>C3-14</vt:lpstr>
      <vt:lpstr>C3-15</vt:lpstr>
      <vt:lpstr>C3-16</vt:lpstr>
      <vt:lpstr>C3-17</vt:lpstr>
      <vt:lpstr>C3-18</vt:lpstr>
      <vt:lpstr>C3-19</vt:lpstr>
      <vt:lpstr>C3-20</vt:lpstr>
      <vt:lpstr>C3-21</vt:lpstr>
      <vt:lpstr>C3-22</vt:lpstr>
      <vt:lpstr>C3-23</vt:lpstr>
      <vt:lpstr>C4-24</vt:lpstr>
      <vt:lpstr>C4-25</vt:lpstr>
      <vt:lpstr>C4-26</vt:lpstr>
      <vt:lpstr>C4-27</vt:lpstr>
      <vt:lpstr>C4-28</vt:lpstr>
      <vt:lpstr>C4-29</vt:lpstr>
      <vt:lpstr>C4-30</vt:lpstr>
      <vt:lpstr>C4-31</vt:lpstr>
      <vt:lpstr>C4-32</vt:lpstr>
      <vt:lpstr>C4-33</vt:lpstr>
      <vt:lpstr>C4-34</vt:lpstr>
      <vt:lpstr>C4-35</vt:lpstr>
      <vt:lpstr>C4-36</vt:lpstr>
      <vt:lpstr>C4-37</vt:lpstr>
      <vt:lpstr>C4-38</vt:lpstr>
      <vt:lpstr>C4-39</vt:lpstr>
      <vt:lpstr>C4-40</vt:lpstr>
      <vt:lpstr>C4-41</vt:lpstr>
      <vt:lpstr>C4-42</vt:lpstr>
      <vt:lpstr>C4-43</vt:lpstr>
      <vt:lpstr>C4-44</vt:lpstr>
      <vt:lpstr>C4-45</vt:lpstr>
      <vt:lpstr>'C3-11'!_Toc60923969</vt:lpstr>
      <vt:lpstr>'C3-19'!_Toc62029678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Fejes Tibor</dc:creator>
  <cp:lastModifiedBy>Fejes Tibor</cp:lastModifiedBy>
  <dcterms:created xsi:type="dcterms:W3CDTF">2020-11-30T13:54:32Z</dcterms:created>
  <dcterms:modified xsi:type="dcterms:W3CDTF">2021-03-02T13:26:55Z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Érvényességi idő">
    <vt:filetime>2025-11-30T13:54:33Z</vt:filetime>
  </property>
  <property fmtid="{D5CDD505-2E9C-101B-9397-08002B2CF9AE}" pid="3" name="Érvényességet beállító">
    <vt:lpwstr>fejest</vt:lpwstr>
  </property>
  <property fmtid="{D5CDD505-2E9C-101B-9397-08002B2CF9AE}" pid="4" name="Érvényességi idő első beállítása">
    <vt:filetime>2020-11-30T13:54:33Z</vt:filetime>
  </property>
  <property fmtid="{D5CDD505-2E9C-101B-9397-08002B2CF9AE}" pid="5" name="MSIP_Label_b0d11092-50c9-4e74-84b5-b1af078dc3d0_Enabled">
    <vt:lpwstr>True</vt:lpwstr>
  </property>
  <property fmtid="{D5CDD505-2E9C-101B-9397-08002B2CF9AE}" pid="6" name="MSIP_Label_b0d11092-50c9-4e74-84b5-b1af078dc3d0_SiteId">
    <vt:lpwstr>97c01ef8-0264-4eef-9c08-fb4a9ba1c0db</vt:lpwstr>
  </property>
  <property fmtid="{D5CDD505-2E9C-101B-9397-08002B2CF9AE}" pid="7" name="MSIP_Label_b0d11092-50c9-4e74-84b5-b1af078dc3d0_Owner">
    <vt:lpwstr>fejest@mnb.hu</vt:lpwstr>
  </property>
  <property fmtid="{D5CDD505-2E9C-101B-9397-08002B2CF9AE}" pid="8" name="MSIP_Label_b0d11092-50c9-4e74-84b5-b1af078dc3d0_SetDate">
    <vt:lpwstr>2020-11-30T14:27:37.5867770Z</vt:lpwstr>
  </property>
  <property fmtid="{D5CDD505-2E9C-101B-9397-08002B2CF9AE}" pid="9" name="MSIP_Label_b0d11092-50c9-4e74-84b5-b1af078dc3d0_Name">
    <vt:lpwstr>Protected</vt:lpwstr>
  </property>
  <property fmtid="{D5CDD505-2E9C-101B-9397-08002B2CF9AE}" pid="10" name="MSIP_Label_b0d11092-50c9-4e74-84b5-b1af078dc3d0_Application">
    <vt:lpwstr>Microsoft Azure Information Protection</vt:lpwstr>
  </property>
  <property fmtid="{D5CDD505-2E9C-101B-9397-08002B2CF9AE}" pid="11" name="MSIP_Label_b0d11092-50c9-4e74-84b5-b1af078dc3d0_ActionId">
    <vt:lpwstr>ad34b410-4f61-4861-9d9d-4b0b0f31c51d</vt:lpwstr>
  </property>
  <property fmtid="{D5CDD505-2E9C-101B-9397-08002B2CF9AE}" pid="12" name="MSIP_Label_b0d11092-50c9-4e74-84b5-b1af078dc3d0_Extended_MSFT_Method">
    <vt:lpwstr>Automatic</vt:lpwstr>
  </property>
  <property fmtid="{D5CDD505-2E9C-101B-9397-08002B2CF9AE}" pid="13" name="Sensitivity">
    <vt:lpwstr>Protected</vt:lpwstr>
  </property>
</Properties>
</file>