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22Q4\VB_előterjesztés\Mellékletek\"/>
    </mc:Choice>
  </mc:AlternateContent>
  <xr:revisionPtr revIDLastSave="0" documentId="8_{53EA8725-7FEA-4FAF-8389-6E4B0C10955E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SREP áttekintő lap" sheetId="10" r:id="rId1"/>
  </sheets>
  <definedNames>
    <definedName name="_xlnm.Print_Area" localSheetId="0">'SREP áttekintő lap'!$A$1:$F$66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0" l="1"/>
  <c r="E31" i="10"/>
  <c r="D31" i="10"/>
  <c r="E27" i="10"/>
  <c r="D27" i="10"/>
  <c r="E9" i="10"/>
  <c r="D9" i="10"/>
  <c r="C9" i="10"/>
  <c r="C7" i="10" s="1"/>
  <c r="E36" i="10" l="1"/>
  <c r="D36" i="10"/>
  <c r="C31" i="10" l="1"/>
  <c r="C27" i="10"/>
  <c r="D7" i="10" l="1"/>
  <c r="D44" i="10" s="1"/>
  <c r="C43" i="10" s="1"/>
  <c r="E7" i="10"/>
  <c r="E44" i="10" s="1"/>
  <c r="C52" i="10"/>
  <c r="C54" i="10"/>
  <c r="C51" i="10"/>
  <c r="C53" i="10" l="1"/>
  <c r="D54" i="10"/>
  <c r="D51" i="10" s="1"/>
  <c r="D53" i="10" l="1"/>
  <c r="D52" i="10"/>
</calcChain>
</file>

<file path=xl/sharedStrings.xml><?xml version="1.0" encoding="utf-8"?>
<sst xmlns="http://schemas.openxmlformats.org/spreadsheetml/2006/main" count="58" uniqueCount="57">
  <si>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</si>
  <si>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</si>
  <si>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</si>
  <si>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</si>
  <si>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</si>
  <si>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</si>
  <si>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</si>
  <si>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</si>
  <si>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</si>
  <si>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</si>
  <si>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</si>
  <si>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</si>
  <si>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</si>
  <si>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</si>
  <si>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</si>
  <si>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</si>
  <si>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</si>
  <si>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</si>
  <si>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</si>
  <si>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</si>
  <si>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</si>
  <si>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</si>
  <si>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</si>
  <si>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</si>
  <si>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</si>
  <si>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</si>
  <si>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</si>
  <si>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</si>
  <si>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</si>
  <si>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</si>
  <si>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</si>
  <si>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</si>
  <si>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</si>
  <si>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</si>
  <si>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</si>
  <si>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</si>
  <si>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</si>
  <si>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</si>
  <si>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</si>
  <si>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</si>
  <si>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</si>
  <si>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</si>
  <si>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</si>
  <si>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>Egyéb: (pl.: hitelkockázathoz kapcsolódó modellkockázat)</t>
  </si>
  <si>
    <t>Elszámolási kockázat: késedelmes teljesítések (CRR 378. cikk)</t>
  </si>
  <si>
    <t>Elszámolási kockázat: nyitva szállítások (CRR 379. cikk)</t>
  </si>
  <si>
    <t>Egyéb: (pl. általános modell kockázat, likviditási kockázat, szabályozói kockázat)</t>
  </si>
  <si>
    <t>Egyéb: (pl.: modellezési kockázat, jogi kockázat, IT kockázat, reputációs kockázat)</t>
  </si>
  <si>
    <t>ICAAP ráta</t>
  </si>
  <si>
    <t>Vonatkozási dátum</t>
  </si>
  <si>
    <t>Megjegyzés</t>
  </si>
  <si>
    <t xml:space="preserve">    ebből: NHP Hajrá tőkekövetelmény-kedvezmény (-)</t>
  </si>
  <si>
    <t xml:space="preserve">    ebből: zöld vállalati és önkormányzati tőkekövetelmény-kedvezmény (-)</t>
  </si>
  <si>
    <t>Javasolt P2G (felügyeleti tőkeajánlás)*</t>
  </si>
  <si>
    <r>
      <t xml:space="preserve">TŐKESZÜKSÉGLET ÖSSZESEN </t>
    </r>
    <r>
      <rPr>
        <sz val="11"/>
        <color rgb="FF002060"/>
        <rFont val="Calibri"/>
        <family val="2"/>
        <charset val="238"/>
        <scheme val="minor"/>
      </rPr>
      <t>(millió forint)</t>
    </r>
  </si>
  <si>
    <t xml:space="preserve">    ebből: zöld lakáscélú tőkekövetelmény-kedvezmény (-)</t>
  </si>
  <si>
    <t xml:space="preserve">    ebből: DLT projekt - tőkekövetelmény-kedvezmény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</si>
</sst>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9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2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2" fontId="60" fillId="0" borderId="28" xfId="2" applyNumberFormat="1" applyFont="1" applyFill="1" applyBorder="1" applyAlignment="1" applyProtection="1">
      <alignment horizontal="center" vertical="center"/>
      <protection locked="0"/>
    </xf>
    <xf numFmtId="182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2" fontId="61" fillId="0" borderId="31" xfId="0" applyNumberFormat="1" applyFont="1" applyFill="1" applyBorder="1" applyAlignment="1" applyProtection="1">
      <alignment horizontal="center" vertical="center"/>
      <protection locked="0"/>
    </xf>
    <xf numFmtId="182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2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2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2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2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2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2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2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2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2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3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2" fontId="61" fillId="41" borderId="41" xfId="0" applyNumberFormat="1" applyFont="1" applyFill="1" applyBorder="1" applyAlignment="1" applyProtection="1">
      <alignment horizontal="center" vertical="center"/>
    </xf>
    <xf numFmtId="182" fontId="60" fillId="0" borderId="32" xfId="2" applyNumberFormat="1" applyFont="1" applyFill="1" applyBorder="1" applyAlignment="1" applyProtection="1">
      <alignment horizontal="center" vertical="center"/>
      <protection locked="0"/>
    </xf>
    <xf numFmtId="182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182" fontId="61" fillId="0" borderId="45" xfId="0" applyNumberFormat="1" applyFont="1" applyFill="1" applyBorder="1" applyAlignment="1" applyProtection="1">
      <alignment horizontal="center" vertical="center"/>
      <protection locked="0"/>
    </xf>
    <xf numFmtId="3" fontId="49" fillId="0" borderId="46" xfId="0" applyNumberFormat="1" applyFont="1" applyFill="1" applyBorder="1" applyAlignment="1" applyProtection="1">
      <alignment horizontal="center" vertical="center"/>
      <protection locked="0"/>
    </xf>
    <xf numFmtId="10" fontId="70" fillId="0" borderId="58" xfId="1" applyNumberFormat="1" applyFont="1" applyFill="1" applyBorder="1" applyAlignment="1">
      <alignment horizontal="center" vertical="center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46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zoomScale="85" zoomScaleNormal="85" workbookViewId="0">
      <selection activeCell="C69" sqref="C69"/>
    </sheetView>
  </sheetViews>
  <sheetFormatPr defaultColWidth="8.88671875" defaultRowHeight="14.4"/>
  <cols>
    <col min="1" max="1" width="2.5546875" style="1" customWidth="1"/>
    <col min="2" max="2" width="70.44140625" style="2" customWidth="1"/>
    <col min="3" max="3" width="23" style="3" customWidth="1"/>
    <col min="4" max="4" width="22.109375" style="3" customWidth="1"/>
    <col min="5" max="5" width="20.6640625" style="3" customWidth="1"/>
    <col min="6" max="6" width="23.109375" style="3" customWidth="1"/>
    <col min="7" max="16384" width="8.88671875" style="1"/>
  </cols>
  <sheetData>
    <row r="1" spans="1:6" ht="9" customHeight="1">
      <c r="C1" s="2"/>
    </row>
    <row r="2" spans="1:6" ht="8.25" customHeight="1">
      <c r="C2" s="2"/>
    </row>
    <row r="3" spans="1:6" ht="23.4" thickBot="1">
      <c r="B3" s="4" t="s">
        <v>18</v>
      </c>
      <c r="C3" s="5"/>
      <c r="D3" s="5"/>
      <c r="E3" s="6"/>
      <c r="F3" s="7"/>
    </row>
    <row r="4" spans="1:6" ht="21.6" thickTop="1">
      <c r="A4" s="8"/>
      <c r="B4" s="9" t="s">
        <v>19</v>
      </c>
      <c r="C4" s="2"/>
    </row>
    <row r="5" spans="1:6" ht="21">
      <c r="A5" s="8"/>
      <c r="B5" s="9" t="s">
        <v>49</v>
      </c>
      <c r="C5" s="2"/>
    </row>
    <row r="6" spans="1:6" ht="21.6" thickBot="1">
      <c r="A6" s="8"/>
      <c r="B6" s="10"/>
      <c r="C6" s="11" t="s">
        <v>16</v>
      </c>
      <c r="D6" s="11" t="s">
        <v>17</v>
      </c>
      <c r="E6" s="11" t="s">
        <v>28</v>
      </c>
      <c r="F6" s="11" t="s">
        <v>50</v>
      </c>
    </row>
    <row r="7" spans="1:6" ht="26.4" customHeight="1" thickTop="1" thickBot="1">
      <c r="A7" s="8"/>
      <c r="B7" s="12" t="s">
        <v>54</v>
      </c>
      <c r="C7" s="13">
        <f>C9+C27+C31</f>
        <v>0</v>
      </c>
      <c r="D7" s="14">
        <f>MAX(D9+D27+D31+D36,C7)</f>
        <v>0</v>
      </c>
      <c r="E7" s="15">
        <f>MAX(E9+E27+E31+E36,C7)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25</v>
      </c>
      <c r="C9" s="20">
        <f>SUM(C10, C15:C20)</f>
        <v>0</v>
      </c>
      <c r="D9" s="20">
        <f>SUM(D10, D15:D24, D25)</f>
        <v>0</v>
      </c>
      <c r="E9" s="20">
        <f>SUM(E10, E15:E24, E25)</f>
        <v>0</v>
      </c>
      <c r="F9" s="21"/>
    </row>
    <row r="10" spans="1:6">
      <c r="A10" s="8"/>
      <c r="B10" s="22" t="s">
        <v>3</v>
      </c>
      <c r="C10" s="23"/>
      <c r="D10" s="107"/>
      <c r="E10" s="24"/>
      <c r="F10" s="25"/>
    </row>
    <row r="11" spans="1:6">
      <c r="A11" s="8"/>
      <c r="B11" s="26" t="s">
        <v>55</v>
      </c>
      <c r="C11" s="30"/>
      <c r="D11" s="105"/>
      <c r="E11" s="118"/>
      <c r="F11" s="119"/>
    </row>
    <row r="12" spans="1:6">
      <c r="A12" s="8"/>
      <c r="B12" s="26" t="s">
        <v>52</v>
      </c>
      <c r="C12" s="30"/>
      <c r="D12" s="105"/>
      <c r="E12" s="118"/>
      <c r="F12" s="119"/>
    </row>
    <row r="13" spans="1:6">
      <c r="A13" s="8"/>
      <c r="B13" s="26" t="s">
        <v>51</v>
      </c>
      <c r="C13" s="30"/>
      <c r="D13" s="105"/>
      <c r="E13" s="118"/>
      <c r="F13" s="119"/>
    </row>
    <row r="14" spans="1:6">
      <c r="A14" s="8"/>
      <c r="B14" s="26" t="s">
        <v>56</v>
      </c>
      <c r="C14" s="30"/>
      <c r="D14" s="105"/>
      <c r="E14" s="28"/>
      <c r="F14" s="29"/>
    </row>
    <row r="15" spans="1:6">
      <c r="A15" s="8"/>
      <c r="B15" s="31" t="s">
        <v>4</v>
      </c>
      <c r="C15" s="27"/>
      <c r="D15" s="106"/>
      <c r="E15" s="28"/>
      <c r="F15" s="29"/>
    </row>
    <row r="16" spans="1:6">
      <c r="A16" s="8"/>
      <c r="B16" s="31" t="s">
        <v>20</v>
      </c>
      <c r="C16" s="27"/>
      <c r="D16" s="106"/>
      <c r="E16" s="28"/>
      <c r="F16" s="29"/>
    </row>
    <row r="17" spans="1:6" s="34" customFormat="1">
      <c r="A17" s="32"/>
      <c r="B17" s="31" t="s">
        <v>5</v>
      </c>
      <c r="C17" s="33"/>
      <c r="D17" s="106"/>
      <c r="E17" s="28"/>
      <c r="F17" s="29"/>
    </row>
    <row r="18" spans="1:6" s="34" customFormat="1">
      <c r="A18" s="32"/>
      <c r="B18" s="31" t="s">
        <v>44</v>
      </c>
      <c r="C18" s="33"/>
      <c r="D18" s="106"/>
      <c r="E18" s="28"/>
      <c r="F18" s="29"/>
    </row>
    <row r="19" spans="1:6" s="34" customFormat="1">
      <c r="A19" s="32"/>
      <c r="B19" s="31" t="s">
        <v>45</v>
      </c>
      <c r="C19" s="33"/>
      <c r="D19" s="106"/>
      <c r="E19" s="28"/>
      <c r="F19" s="29"/>
    </row>
    <row r="20" spans="1:6" s="34" customFormat="1">
      <c r="A20" s="32"/>
      <c r="B20" s="31" t="s">
        <v>6</v>
      </c>
      <c r="C20" s="33"/>
      <c r="D20" s="106"/>
      <c r="E20" s="28"/>
      <c r="F20" s="29"/>
    </row>
    <row r="21" spans="1:6" s="34" customFormat="1">
      <c r="A21" s="32"/>
      <c r="B21" s="31" t="s">
        <v>8</v>
      </c>
      <c r="C21" s="35"/>
      <c r="D21" s="28"/>
      <c r="E21" s="28"/>
      <c r="F21" s="29"/>
    </row>
    <row r="22" spans="1:6" s="34" customFormat="1">
      <c r="A22" s="32"/>
      <c r="B22" s="31" t="s">
        <v>9</v>
      </c>
      <c r="C22" s="35"/>
      <c r="D22" s="28"/>
      <c r="E22" s="28"/>
      <c r="F22" s="29"/>
    </row>
    <row r="23" spans="1:6" s="34" customFormat="1">
      <c r="A23" s="32"/>
      <c r="B23" s="31" t="s">
        <v>7</v>
      </c>
      <c r="C23" s="35"/>
      <c r="D23" s="28"/>
      <c r="E23" s="28"/>
      <c r="F23" s="29"/>
    </row>
    <row r="24" spans="1:6" s="34" customFormat="1">
      <c r="A24" s="32"/>
      <c r="B24" s="36" t="s">
        <v>13</v>
      </c>
      <c r="C24" s="37"/>
      <c r="D24" s="38"/>
      <c r="E24" s="38"/>
      <c r="F24" s="39"/>
    </row>
    <row r="25" spans="1:6" s="34" customFormat="1">
      <c r="A25" s="32"/>
      <c r="B25" s="40" t="s">
        <v>43</v>
      </c>
      <c r="C25" s="41"/>
      <c r="D25" s="42"/>
      <c r="E25" s="42"/>
      <c r="F25" s="43"/>
    </row>
    <row r="26" spans="1:6" s="34" customFormat="1" ht="9" customHeight="1">
      <c r="A26" s="32"/>
      <c r="B26" s="121"/>
      <c r="C26" s="122"/>
      <c r="D26" s="122"/>
      <c r="E26" s="122"/>
      <c r="F26" s="123"/>
    </row>
    <row r="27" spans="1:6">
      <c r="A27" s="8"/>
      <c r="B27" s="19" t="s">
        <v>0</v>
      </c>
      <c r="C27" s="20">
        <f>C28</f>
        <v>0</v>
      </c>
      <c r="D27" s="20">
        <f>SUM(D28:D29)</f>
        <v>0</v>
      </c>
      <c r="E27" s="20">
        <f>SUM(E28:E29)</f>
        <v>0</v>
      </c>
      <c r="F27" s="21"/>
    </row>
    <row r="28" spans="1:6">
      <c r="A28" s="8"/>
      <c r="B28" s="22" t="s">
        <v>0</v>
      </c>
      <c r="C28" s="44"/>
      <c r="D28" s="107"/>
      <c r="E28" s="24"/>
      <c r="F28" s="45"/>
    </row>
    <row r="29" spans="1:6" s="34" customFormat="1">
      <c r="A29" s="32"/>
      <c r="B29" s="108" t="s">
        <v>47</v>
      </c>
      <c r="C29" s="41"/>
      <c r="D29" s="42"/>
      <c r="E29" s="42"/>
      <c r="F29" s="43"/>
    </row>
    <row r="30" spans="1:6" s="34" customFormat="1" ht="9" customHeight="1">
      <c r="A30" s="32"/>
      <c r="B30" s="121"/>
      <c r="C30" s="122"/>
      <c r="D30" s="122"/>
      <c r="E30" s="122"/>
      <c r="F30" s="123"/>
    </row>
    <row r="31" spans="1:6">
      <c r="A31" s="8"/>
      <c r="B31" s="19" t="s">
        <v>26</v>
      </c>
      <c r="C31" s="20">
        <f>SUM(C32:C32,C34)</f>
        <v>0</v>
      </c>
      <c r="D31" s="20">
        <f>SUM(D32:D34)</f>
        <v>0</v>
      </c>
      <c r="E31" s="20">
        <f>SUM(E32:E34)</f>
        <v>0</v>
      </c>
      <c r="F31" s="21"/>
    </row>
    <row r="32" spans="1:6">
      <c r="A32" s="8"/>
      <c r="B32" s="46" t="s">
        <v>30</v>
      </c>
      <c r="C32" s="44"/>
      <c r="D32" s="107"/>
      <c r="E32" s="24"/>
      <c r="F32" s="45"/>
    </row>
    <row r="33" spans="1:7">
      <c r="A33" s="8"/>
      <c r="B33" s="31" t="s">
        <v>10</v>
      </c>
      <c r="C33" s="35"/>
      <c r="D33" s="28"/>
      <c r="E33" s="28"/>
      <c r="F33" s="29"/>
    </row>
    <row r="34" spans="1:7">
      <c r="A34" s="8"/>
      <c r="B34" s="47" t="s">
        <v>38</v>
      </c>
      <c r="C34" s="41"/>
      <c r="D34" s="42"/>
      <c r="E34" s="42"/>
      <c r="F34" s="43"/>
    </row>
    <row r="35" spans="1:7" ht="9" customHeight="1">
      <c r="A35" s="8"/>
      <c r="B35" s="121"/>
      <c r="C35" s="122"/>
      <c r="D35" s="122"/>
      <c r="E35" s="122"/>
      <c r="F35" s="123"/>
    </row>
    <row r="36" spans="1:7" ht="15.75" customHeight="1">
      <c r="A36" s="8"/>
      <c r="B36" s="19" t="s">
        <v>12</v>
      </c>
      <c r="C36" s="48"/>
      <c r="D36" s="49">
        <f>SUM(D37:D40)</f>
        <v>0</v>
      </c>
      <c r="E36" s="49">
        <f>SUM(E37:E40)</f>
        <v>0</v>
      </c>
      <c r="F36" s="50"/>
    </row>
    <row r="37" spans="1:7">
      <c r="A37" s="8"/>
      <c r="B37" s="51" t="s">
        <v>37</v>
      </c>
      <c r="C37" s="48"/>
      <c r="D37" s="52"/>
      <c r="E37" s="52"/>
      <c r="F37" s="53"/>
    </row>
    <row r="38" spans="1:7">
      <c r="A38" s="8"/>
      <c r="B38" s="54" t="s">
        <v>14</v>
      </c>
      <c r="C38" s="55"/>
      <c r="D38" s="56"/>
      <c r="E38" s="56"/>
      <c r="F38" s="57"/>
    </row>
    <row r="39" spans="1:7">
      <c r="A39" s="8"/>
      <c r="B39" s="31" t="s">
        <v>11</v>
      </c>
      <c r="C39" s="35"/>
      <c r="D39" s="58"/>
      <c r="E39" s="58"/>
      <c r="F39" s="59"/>
      <c r="G39" s="60"/>
    </row>
    <row r="40" spans="1:7" ht="15" customHeight="1">
      <c r="A40" s="8"/>
      <c r="B40" s="61" t="s">
        <v>46</v>
      </c>
      <c r="C40" s="62"/>
      <c r="D40" s="63"/>
      <c r="E40" s="63"/>
      <c r="F40" s="64"/>
    </row>
    <row r="41" spans="1:7" ht="10.5" customHeight="1">
      <c r="A41" s="8"/>
      <c r="B41" s="127"/>
      <c r="C41" s="128"/>
      <c r="D41" s="128"/>
      <c r="E41" s="128"/>
      <c r="F41" s="128"/>
    </row>
    <row r="42" spans="1:7" ht="18.75" customHeight="1" thickBot="1">
      <c r="A42" s="8"/>
      <c r="B42" s="65"/>
      <c r="C42" s="66"/>
      <c r="D42" s="66"/>
      <c r="E42" s="66"/>
      <c r="F42" s="66"/>
    </row>
    <row r="43" spans="1:7" ht="26.25" customHeight="1" thickTop="1" thickBot="1">
      <c r="A43" s="8"/>
      <c r="B43" s="117" t="s">
        <v>48</v>
      </c>
      <c r="C43" s="120" t="e">
        <f>D44*8%</f>
        <v>#DIV/0!</v>
      </c>
      <c r="D43" s="67" t="s">
        <v>35</v>
      </c>
      <c r="E43" s="68" t="s">
        <v>36</v>
      </c>
    </row>
    <row r="44" spans="1:7" ht="28.5" customHeight="1" thickTop="1" thickBot="1">
      <c r="A44" s="8"/>
      <c r="B44" s="112" t="s">
        <v>40</v>
      </c>
      <c r="C44" s="116" t="e">
        <f>8%*(E7/C7)</f>
        <v>#DIV/0!</v>
      </c>
      <c r="D44" s="69" t="e">
        <f>D7/C7</f>
        <v>#DIV/0!</v>
      </c>
      <c r="E44" s="70" t="e">
        <f>E7/C7</f>
        <v>#DIV/0!</v>
      </c>
    </row>
    <row r="45" spans="1:7" ht="21.75" customHeight="1" thickTop="1" thickBot="1">
      <c r="A45" s="8"/>
      <c r="B45" s="110"/>
      <c r="C45" s="111"/>
      <c r="D45" s="114"/>
      <c r="E45" s="114"/>
    </row>
    <row r="46" spans="1:7" ht="28.5" customHeight="1" thickTop="1" thickBot="1">
      <c r="A46" s="8"/>
      <c r="B46" s="112" t="s">
        <v>53</v>
      </c>
      <c r="C46" s="113"/>
      <c r="D46" s="115"/>
      <c r="E46" s="114"/>
    </row>
    <row r="47" spans="1:7" ht="30" customHeight="1" thickTop="1" thickBot="1">
      <c r="A47" s="8"/>
      <c r="B47" s="71"/>
      <c r="C47" s="71"/>
      <c r="D47" s="71"/>
      <c r="E47" s="71"/>
      <c r="F47" s="71"/>
    </row>
    <row r="48" spans="1:7" ht="23.25" customHeight="1" thickTop="1" thickBot="1">
      <c r="A48" s="8"/>
      <c r="B48" s="124" t="s">
        <v>21</v>
      </c>
      <c r="C48" s="125"/>
      <c r="D48" s="125"/>
      <c r="E48" s="125"/>
      <c r="F48" s="126"/>
    </row>
    <row r="49" spans="1:6" ht="12" customHeight="1" thickTop="1">
      <c r="A49" s="8"/>
    </row>
    <row r="50" spans="1:6" ht="33" customHeight="1">
      <c r="A50" s="8"/>
      <c r="B50" s="72" t="s">
        <v>32</v>
      </c>
      <c r="C50" s="73" t="s">
        <v>31</v>
      </c>
      <c r="D50" s="73" t="s">
        <v>27</v>
      </c>
      <c r="E50" s="74"/>
      <c r="F50" s="74"/>
    </row>
    <row r="51" spans="1:6">
      <c r="B51" s="75" t="s">
        <v>33</v>
      </c>
      <c r="C51" s="76" t="e">
        <f>C57/(C7*12.5)</f>
        <v>#DIV/0!</v>
      </c>
      <c r="D51" s="77" t="e">
        <f>D54*56.25%</f>
        <v>#DIV/0!</v>
      </c>
      <c r="E51" s="78"/>
      <c r="F51" s="79"/>
    </row>
    <row r="52" spans="1:6">
      <c r="B52" s="36" t="s">
        <v>34</v>
      </c>
      <c r="C52" s="80" t="e">
        <f>C58/(C7*12.5)</f>
        <v>#DIV/0!</v>
      </c>
      <c r="D52" s="81" t="e">
        <f>D54*75%</f>
        <v>#DIV/0!</v>
      </c>
      <c r="E52" s="78"/>
      <c r="F52" s="79"/>
    </row>
    <row r="53" spans="1:6">
      <c r="B53" s="82" t="s">
        <v>39</v>
      </c>
      <c r="C53" s="83" t="e">
        <f>C59/(E7*12.5)</f>
        <v>#DIV/0!</v>
      </c>
      <c r="D53" s="84" t="e">
        <f>D54*25%</f>
        <v>#DIV/0!</v>
      </c>
      <c r="E53" s="78"/>
      <c r="F53" s="79"/>
    </row>
    <row r="54" spans="1:6">
      <c r="B54" s="85" t="s">
        <v>15</v>
      </c>
      <c r="C54" s="86" t="e">
        <f>C60/(C7*12.5)</f>
        <v>#DIV/0!</v>
      </c>
      <c r="D54" s="87" t="e">
        <f>C44</f>
        <v>#DIV/0!</v>
      </c>
      <c r="E54" s="78"/>
      <c r="F54" s="79"/>
    </row>
    <row r="56" spans="1:6" ht="27.6">
      <c r="B56" s="72" t="s">
        <v>24</v>
      </c>
      <c r="C56" s="88" t="s">
        <v>1</v>
      </c>
      <c r="D56" s="89"/>
      <c r="E56" s="89"/>
      <c r="F56" s="89"/>
    </row>
    <row r="57" spans="1:6">
      <c r="A57" s="8"/>
      <c r="B57" s="75" t="s">
        <v>22</v>
      </c>
      <c r="C57" s="90"/>
      <c r="D57" s="91"/>
      <c r="E57" s="91"/>
      <c r="F57" s="92"/>
    </row>
    <row r="58" spans="1:6">
      <c r="B58" s="36" t="s">
        <v>23</v>
      </c>
      <c r="C58" s="93"/>
      <c r="D58" s="91"/>
      <c r="E58" s="91"/>
      <c r="F58" s="92"/>
    </row>
    <row r="59" spans="1:6">
      <c r="B59" s="36" t="s">
        <v>42</v>
      </c>
      <c r="C59" s="93"/>
      <c r="D59" s="91"/>
      <c r="E59" s="91"/>
      <c r="F59" s="92"/>
    </row>
    <row r="60" spans="1:6">
      <c r="B60" s="85" t="s">
        <v>2</v>
      </c>
      <c r="C60" s="109"/>
      <c r="D60" s="91"/>
      <c r="E60" s="91"/>
      <c r="F60" s="92"/>
    </row>
    <row r="61" spans="1:6" ht="13.5" customHeight="1">
      <c r="B61" s="97"/>
      <c r="C61" s="96"/>
      <c r="D61" s="94"/>
      <c r="E61" s="95"/>
      <c r="F61" s="96"/>
    </row>
    <row r="62" spans="1:6">
      <c r="A62" s="8"/>
      <c r="B62" s="98" t="s">
        <v>29</v>
      </c>
    </row>
    <row r="63" spans="1:6">
      <c r="A63" s="8"/>
      <c r="B63" s="98" t="s">
        <v>41</v>
      </c>
    </row>
    <row r="64" spans="1:6" ht="12.75" customHeight="1">
      <c r="B64" s="98"/>
    </row>
    <row r="65" spans="1:6" ht="14.25" customHeight="1">
      <c r="B65" s="98"/>
      <c r="C65" s="99"/>
      <c r="D65" s="100"/>
      <c r="E65" s="100"/>
    </row>
    <row r="66" spans="1:6">
      <c r="D66" s="100"/>
      <c r="E66" s="100"/>
    </row>
    <row r="67" spans="1:6">
      <c r="A67" s="8"/>
    </row>
    <row r="68" spans="1:6" ht="17.25" customHeight="1">
      <c r="A68" s="8"/>
      <c r="B68" s="101"/>
      <c r="C68" s="74"/>
      <c r="D68" s="74"/>
      <c r="E68" s="74"/>
      <c r="F68" s="74"/>
    </row>
    <row r="69" spans="1:6" ht="17.25" customHeight="1">
      <c r="D69" s="102"/>
      <c r="E69" s="102"/>
      <c r="F69" s="103"/>
    </row>
    <row r="70" spans="1:6" ht="10.5" customHeight="1">
      <c r="B70" s="97"/>
      <c r="C70" s="102"/>
      <c r="D70" s="102"/>
      <c r="E70" s="102"/>
      <c r="F70" s="103"/>
    </row>
    <row r="71" spans="1:6">
      <c r="B71" s="97"/>
      <c r="C71" s="102"/>
      <c r="D71" s="102"/>
      <c r="E71" s="102"/>
      <c r="F71" s="104"/>
    </row>
  </sheetData>
  <sortState xmlns:xlrd2="http://schemas.microsoft.com/office/spreadsheetml/2017/richdata2" ref="E67:F72">
    <sortCondition sortBy="fontColor" ref="E67" dxfId="0"/>
  </sortState>
  <mergeCells count="5">
    <mergeCell ref="B26:F26"/>
    <mergeCell ref="B48:F48"/>
    <mergeCell ref="B41:F41"/>
    <mergeCell ref="B35:F35"/>
    <mergeCell ref="B30:F30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5:D20 D32 D28 D10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197652AED106D4A8CE992C08103A68C" ma:contentTypeVersion="0" ma:contentTypeDescription="Új dokumentum létrehozása." ma:contentTypeScope="" ma:versionID="886cf43a832c321571cd5a7cd58acd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248e1fdd3f5553ee3705308f4e11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C8B6D9-37ED-4D26-AEEF-CCC99053B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Czigány Ádám</cp:lastModifiedBy>
  <cp:lastPrinted>2016-06-17T06:48:11Z</cp:lastPrinted>
  <dcterms:created xsi:type="dcterms:W3CDTF">2008-04-15T12:17:02Z</dcterms:created>
  <dcterms:modified xsi:type="dcterms:W3CDTF">2022-11-10T10:23:17Z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0x010100E197652AED106D4A8CE992C08103A68C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2025-11-04T07:54:45Z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2020-11-04T07:54:45Z</vt:filetime>
  </property>
</Properties>
</file>